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0"/>
  </bookViews>
  <sheets>
    <sheet name="CPI 1 " sheetId="1" r:id="rId1"/>
    <sheet name="CPI 2 REBASED " sheetId="2" r:id="rId2"/>
    <sheet name="CPI 3" sheetId="3" r:id="rId3"/>
    <sheet name="Sheet2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<sst xmlns="http://schemas.openxmlformats.org/spreadsheetml/2006/main" count="521" uniqueCount="180">
  <si>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</si>
  <si>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</si>
  <si>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</si>
  <si>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</si>
  <si>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</si>
  <si>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</si>
  <si>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</si>
  <si>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</si>
  <si>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</si>
  <si>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</si>
  <si>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</si>
  <si>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</si>
  <si>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</si>
  <si>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</si>
  <si>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</si>
  <si>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</si>
  <si>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</si>
  <si>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</si>
  <si>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</si>
  <si>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</si>
  <si>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</si>
  <si>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</si>
  <si>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</si>
  <si>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</si>
  <si>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</si>
  <si>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</si>
  <si>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</si>
  <si>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</si>
  <si>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</si>
  <si>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</si>
  <si>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</si>
  <si>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</si>
  <si>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</si>
  <si>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</si>
  <si>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</si>
  <si>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</si>
  <si>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</si>
  <si>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</si>
  <si>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</si>
  <si>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</si>
  <si>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</si>
  <si>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</si>
  <si>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</si>
  <si>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</si>
  <si>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</si>
  <si>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</si>
  <si>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</si>
  <si>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</si>
  <si>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</si>
  <si>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</si>
  <si>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</si>
  <si>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</si>
  <si>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</si>
  <si>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</si>
  <si>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</si>
  <si>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</si>
  <si>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</si>
  <si>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</si>
  <si>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</si>
  <si>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</si>
  <si>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</si>
  <si>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</si>
  <si>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</si>
  <si>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</si>
  <si>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</si>
  <si>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</si>
  <si>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</si>
  <si>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</si>
  <si>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</si>
  <si>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</si>
  <si>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</si>
  <si>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</si>
  <si>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</si>
  <si>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</si>
  <si>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</si>
  <si>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</si>
  <si>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</si>
  <si>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</si>
  <si>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</si>
  <si>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</si>
  <si>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</si>
  <si>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</si>
  <si>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</si>
  <si>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</si>
  <si>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</si>
  <si>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</si>
  <si>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</si>
  <si>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</si>
  <si>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</si>
  <si>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</si>
  <si>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</si>
  <si>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</si>
  <si>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</si>
  <si>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</si>
  <si>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</si>
  <si>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</si>
  <si>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</si>
  <si>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</si>
  <si>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</si>
  <si>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</si>
  <si>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</si>
  <si>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</si>
  <si>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</si>
  <si>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</si>
  <si>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</si>
  <si>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</si>
  <si>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</si>
  <si>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</si>
  <si>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</si>
  <si>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</si>
  <si>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</si>
  <si>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</si>
  <si>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</si>
  <si>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</si>
  <si>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</si>
  <si>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</si>
  <si>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</si>
  <si>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</si>
  <si>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</si>
  <si>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</si>
  <si>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</si>
  <si>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</si>
  <si>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</si>
  <si>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</si>
  <si>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</si>
  <si>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</si>
  <si>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</si>
  <si>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</si>
  <si>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</si>
  <si>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</si>
  <si>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</si>
  <si>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</si>
  <si>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</si>
  <si>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</si>
  <si>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</si>
  <si>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</si>
  <si>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</si>
  <si>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</si>
  <si>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</si>
  <si>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</si>
  <si>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</si>
  <si>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</si>
  <si>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</si>
  <si>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</si>
  <si>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</si>
  <si>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</si>
  <si>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</si>
  <si>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</si>
  <si>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</si>
  <si>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</si>
  <si>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</si>
  <si>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</si>
  <si>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</si>
  <si>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</si>
  <si>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</si>
  <si>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</si>
  <si>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</si>
  <si>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</si>
  <si>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</si>
  <si>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</si>
  <si>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</si>
  <si>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</si>
  <si>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</si>
  <si>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</si>
  <si>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</si>
  <si>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</si>
  <si>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</si>
  <si>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</si>
  <si>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</si>
  <si>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</si>
  <si>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</si>
  <si>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</si>
  <si>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</si>
  <si>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</si>
  <si>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>Blended Consumer Price Index  (June 2019=100)</t>
  </si>
  <si>
    <t>Change in % from Jun 20 to Jul 20</t>
  </si>
  <si>
    <t>Change in % from Jul 19 to Jul 20</t>
  </si>
  <si>
    <t>Consumer Price Index  (June 2019=100)</t>
  </si>
  <si>
    <t xml:space="preserve">Inflation Rate (%) Monthly   </t>
  </si>
  <si>
    <t>Mean Month on Month rate of Inflation from Jan to July 2020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</si>
</sst>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0_-;\-* #,##0.000_-;_-* &quot;-&quot;??_-;_-@_-"/>
    <numFmt numFmtId="169" formatCode="_-* #,##0_-;\-* #,##0_-;_-* &quot;-&quot;??_-;_-@_-"/>
    <numFmt numFmtId="170" formatCode="_ * #,##0_ ;_ * \-#,##0_ ;_ * &quot;-&quot;??_ ;_ @_ "/>
    <numFmt numFmtId="171" formatCode="_-* #,##0.0000000_-;\-* #,##0.0000000_-;_-* &quot;-&quot;??_-;_-@_-"/>
    <numFmt numFmtId="172" formatCode="_-* #,##0.00000000_-;\-* #,##0.00000000_-;_-* &quot;-&quot;??_-;_-@_-"/>
    <numFmt numFmtId="173" formatCode="_-* #,##0.0000000000_-;\-* #,##0.0000000000_-;_-* &quot;-&quot;??_-;_-@_-"/>
    <numFmt numFmtId="174" formatCode="_-* #,##0.00_-;_-* #,##0.00\-;_-* &quot;-&quot;??_-;_-@_-"/>
    <numFmt numFmtId="175" formatCode="#,##0.0"/>
    <numFmt numFmtId="176" formatCode="0.000"/>
    <numFmt numFmtId="177" formatCode="0.00000"/>
    <numFmt numFmtId="178" formatCode="0.0"/>
    <numFmt numFmtId="179" formatCode="_-* #,##0.0_-;\-* #,##0.0_-;_-* &quot;-&quot;??_-;_-@_-"/>
    <numFmt numFmtId="180" formatCode="[$-409]d\-mmm\-yy;@"/>
    <numFmt numFmtId="181" formatCode="#,##0.000"/>
    <numFmt numFmtId="182" formatCode="#,##0.00000"/>
    <numFmt numFmtId="183" formatCode="#,##0.000000"/>
    <numFmt numFmtId="184" formatCode="0.0E+00"/>
    <numFmt numFmtId="185" formatCode="#,##0.0000"/>
    <numFmt numFmtId="186" formatCode="0.0000"/>
    <numFmt numFmtId="187" formatCode="0.000000E+00"/>
    <numFmt numFmtId="188" formatCode="0.0000000E+00"/>
    <numFmt numFmtId="189" formatCode="#,##0.0000000"/>
    <numFmt numFmtId="190" formatCode="#,##0.000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E+00"/>
    <numFmt numFmtId="197" formatCode="0.0000000"/>
    <numFmt numFmtId="198" formatCode="0.00000000"/>
    <numFmt numFmtId="199" formatCode="_(* #,##0.0000000_);_(* \(#,##0.0000000\);_(* &quot;-&quot;???????_);_(@_)"/>
    <numFmt numFmtId="200" formatCode="0.0000000000"/>
    <numFmt numFmtId="201" formatCode="0.0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0.000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6" applyNumberFormat="1" applyFont="1" applyAlignment="1">
      <alignment horizontal="center"/>
    </xf>
    <xf numFmtId="175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5" fontId="3" fillId="0" borderId="0" xfId="66" applyNumberFormat="1" applyFont="1" applyAlignment="1">
      <alignment horizontal="center" vertical="center"/>
    </xf>
    <xf numFmtId="175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75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75" fontId="14" fillId="0" borderId="11" xfId="66" applyNumberFormat="1" applyFont="1" applyBorder="1" applyAlignment="1">
      <alignment horizontal="center"/>
    </xf>
    <xf numFmtId="175" fontId="15" fillId="0" borderId="11" xfId="66" applyNumberFormat="1" applyFont="1" applyBorder="1" applyAlignment="1">
      <alignment horizontal="right"/>
    </xf>
    <xf numFmtId="175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5" fontId="15" fillId="0" borderId="0" xfId="66" applyNumberFormat="1" applyFont="1" applyAlignment="1">
      <alignment horizontal="center"/>
    </xf>
    <xf numFmtId="175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43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68" fillId="0" borderId="0" xfId="0" applyFont="1" applyAlignment="1">
      <alignment/>
    </xf>
    <xf numFmtId="171" fontId="69" fillId="0" borderId="0" xfId="68" applyNumberFormat="1" applyFont="1" applyFill="1" applyAlignment="1">
      <alignment horizontal="right"/>
    </xf>
    <xf numFmtId="171" fontId="69" fillId="0" borderId="0" xfId="68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1" fontId="70" fillId="0" borderId="0" xfId="68" applyNumberFormat="1" applyFont="1" applyFill="1" applyBorder="1" applyAlignment="1">
      <alignment horizontal="right"/>
    </xf>
    <xf numFmtId="171" fontId="69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1" fontId="19" fillId="0" borderId="0" xfId="68" applyNumberFormat="1" applyFont="1" applyFill="1" applyBorder="1" applyAlignment="1">
      <alignment horizontal="right"/>
    </xf>
    <xf numFmtId="171" fontId="20" fillId="0" borderId="0" xfId="68" applyNumberFormat="1" applyFont="1" applyFill="1" applyBorder="1" applyAlignment="1">
      <alignment horizontal="right"/>
    </xf>
    <xf numFmtId="43" fontId="68" fillId="0" borderId="0" xfId="0" applyNumberFormat="1" applyFont="1" applyAlignment="1">
      <alignment/>
    </xf>
    <xf numFmtId="43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75" fontId="15" fillId="0" borderId="0" xfId="66" applyNumberFormat="1" applyFont="1" applyBorder="1" applyAlignment="1">
      <alignment horizontal="right"/>
    </xf>
    <xf numFmtId="175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75" fontId="14" fillId="0" borderId="0" xfId="66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68" fillId="0" borderId="0" xfId="0" applyFont="1" applyFill="1" applyAlignment="1">
      <alignment/>
    </xf>
    <xf numFmtId="175" fontId="22" fillId="0" borderId="0" xfId="66" applyNumberFormat="1" applyFont="1" applyBorder="1" applyAlignment="1">
      <alignment horizontal="right"/>
    </xf>
    <xf numFmtId="183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76" fontId="68" fillId="0" borderId="0" xfId="0" applyNumberFormat="1" applyFont="1" applyAlignment="1">
      <alignment/>
    </xf>
    <xf numFmtId="186" fontId="20" fillId="0" borderId="0" xfId="143" applyNumberFormat="1" applyFont="1" applyFill="1" applyAlignment="1">
      <alignment horizontal="right"/>
      <protection/>
    </xf>
    <xf numFmtId="177" fontId="68" fillId="0" borderId="0" xfId="0" applyNumberFormat="1" applyFont="1" applyAlignment="1">
      <alignment horizontal="right"/>
    </xf>
    <xf numFmtId="177" fontId="19" fillId="0" borderId="0" xfId="143" applyNumberFormat="1" applyFont="1" applyFill="1" applyAlignment="1">
      <alignment horizontal="right"/>
      <protection/>
    </xf>
    <xf numFmtId="2" fontId="19" fillId="0" borderId="0" xfId="143" applyNumberFormat="1" applyFont="1" applyFill="1" applyAlignment="1">
      <alignment horizontal="center"/>
      <protection/>
    </xf>
    <xf numFmtId="2" fontId="20" fillId="33" borderId="0" xfId="143" applyNumberFormat="1" applyFont="1" applyFill="1" applyAlignment="1">
      <alignment horizontal="right"/>
      <protection/>
    </xf>
    <xf numFmtId="2" fontId="20" fillId="0" borderId="0" xfId="143" applyNumberFormat="1" applyFont="1" applyFill="1" applyAlignment="1">
      <alignment horizontal="center"/>
      <protection/>
    </xf>
    <xf numFmtId="2" fontId="20" fillId="33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 vertical="top"/>
      <protection/>
    </xf>
    <xf numFmtId="175" fontId="8" fillId="0" borderId="0" xfId="66" applyNumberFormat="1" applyFont="1" applyAlignment="1">
      <alignment horizontal="right"/>
    </xf>
    <xf numFmtId="43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1" sqref="P21:Q21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174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16:20" ht="12.75">
      <c r="P6" s="28"/>
      <c r="Q6" s="28"/>
      <c r="S6" s="59"/>
      <c r="T6" s="59"/>
    </row>
    <row r="7" spans="1:20" ht="12.75">
      <c r="A7" s="5">
        <v>2019</v>
      </c>
      <c r="B7" s="26" t="s">
        <v>138</v>
      </c>
      <c r="C7" s="27">
        <v>100</v>
      </c>
      <c r="D7" s="27">
        <v>100</v>
      </c>
      <c r="E7" s="27">
        <v>100</v>
      </c>
      <c r="F7" s="27">
        <v>100</v>
      </c>
      <c r="G7" s="27">
        <v>100</v>
      </c>
      <c r="H7" s="27">
        <v>100</v>
      </c>
      <c r="I7" s="27">
        <v>100</v>
      </c>
      <c r="J7" s="27">
        <v>100</v>
      </c>
      <c r="K7" s="27">
        <v>100</v>
      </c>
      <c r="L7" s="27">
        <v>100</v>
      </c>
      <c r="M7" s="27">
        <v>100</v>
      </c>
      <c r="N7" s="27">
        <v>100</v>
      </c>
      <c r="O7" s="27">
        <v>100</v>
      </c>
      <c r="P7" s="28"/>
      <c r="Q7" s="28"/>
      <c r="S7" s="28"/>
      <c r="T7" s="59"/>
    </row>
    <row r="8" spans="2:20" ht="12.75">
      <c r="B8" s="26" t="s">
        <v>139</v>
      </c>
      <c r="C8" s="27">
        <v>117.6788476166285</v>
      </c>
      <c r="D8" s="27">
        <v>113.95148984805144</v>
      </c>
      <c r="E8" s="27">
        <v>120.42134857343822</v>
      </c>
      <c r="F8" s="27">
        <v>97.38498525205438</v>
      </c>
      <c r="G8" s="27">
        <v>118.02221874035261</v>
      </c>
      <c r="H8" s="27">
        <v>108.43924376168208</v>
      </c>
      <c r="I8" s="27">
        <v>110.80581446579106</v>
      </c>
      <c r="J8" s="27">
        <v>102.12340254353464</v>
      </c>
      <c r="K8" s="27">
        <v>122.46054890252886</v>
      </c>
      <c r="L8" s="27">
        <v>107.09221316875073</v>
      </c>
      <c r="M8" s="27">
        <v>111.51374636368438</v>
      </c>
      <c r="N8" s="27">
        <v>126.28017580346896</v>
      </c>
      <c r="O8" s="27">
        <v>111.05331742589834</v>
      </c>
      <c r="P8" s="28">
        <f aca="true" t="shared" si="0" ref="P8:P13">O8/O7*100-100</f>
        <v>11.053317425898342</v>
      </c>
      <c r="Q8" s="28"/>
      <c r="S8" s="28"/>
      <c r="T8" s="59"/>
    </row>
    <row r="9" spans="2:16" ht="12.75">
      <c r="B9" s="26" t="s">
        <v>140</v>
      </c>
      <c r="C9" s="7">
        <v>136.71316908425752</v>
      </c>
      <c r="D9" s="7">
        <v>127.91446304199482</v>
      </c>
      <c r="E9" s="7">
        <v>128.12295994446453</v>
      </c>
      <c r="F9" s="7">
        <v>109.81363065941039</v>
      </c>
      <c r="G9" s="7">
        <v>124.90886968423624</v>
      </c>
      <c r="H9" s="7">
        <v>101.53199311063365</v>
      </c>
      <c r="I9" s="7">
        <v>139.8951884761188</v>
      </c>
      <c r="J9" s="7">
        <v>149.63805057978885</v>
      </c>
      <c r="K9" s="7">
        <v>132.69281689774587</v>
      </c>
      <c r="L9" s="7">
        <v>110.14448592424309</v>
      </c>
      <c r="M9" s="7">
        <v>113.98203601886338</v>
      </c>
      <c r="N9" s="7">
        <v>137.25707951242921</v>
      </c>
      <c r="O9" s="27">
        <v>126.53118086101964</v>
      </c>
      <c r="P9" s="28">
        <f t="shared" si="0"/>
        <v>13.937326496751496</v>
      </c>
    </row>
    <row r="10" spans="2:16" ht="12.75">
      <c r="B10" s="26" t="s">
        <v>141</v>
      </c>
      <c r="C10" s="7">
        <v>159.6197132774575</v>
      </c>
      <c r="D10" s="7">
        <v>136.0705394709538</v>
      </c>
      <c r="E10" s="7">
        <v>141.178158549638</v>
      </c>
      <c r="F10" s="7">
        <v>109.07746227955329</v>
      </c>
      <c r="G10" s="7">
        <v>139.18668565422536</v>
      </c>
      <c r="H10" s="7">
        <v>103.02789020886435</v>
      </c>
      <c r="I10" s="7">
        <v>154.5851790522535</v>
      </c>
      <c r="J10" s="7">
        <v>151.54684943471935</v>
      </c>
      <c r="K10" s="7">
        <v>151.89860691414873</v>
      </c>
      <c r="L10" s="7">
        <v>106.21657098696743</v>
      </c>
      <c r="M10" s="7">
        <v>101.40774842227971</v>
      </c>
      <c r="N10" s="7">
        <v>153.8880698354163</v>
      </c>
      <c r="O10" s="27">
        <v>137.73306445813222</v>
      </c>
      <c r="P10" s="28">
        <f t="shared" si="0"/>
        <v>8.85306176776821</v>
      </c>
    </row>
    <row r="11" spans="2:16" ht="12.75">
      <c r="B11" s="26" t="s">
        <v>142</v>
      </c>
      <c r="C11" s="7">
        <v>236.26148303406833</v>
      </c>
      <c r="D11" s="7">
        <v>189.1031783930905</v>
      </c>
      <c r="E11" s="7">
        <v>191.73918554433848</v>
      </c>
      <c r="F11" s="7">
        <v>159.0931080497621</v>
      </c>
      <c r="G11" s="7">
        <v>183.41997837701143</v>
      </c>
      <c r="H11" s="7">
        <v>121.7544280765368</v>
      </c>
      <c r="I11" s="7">
        <v>193.61154287311905</v>
      </c>
      <c r="J11" s="7">
        <v>157.9751653099868</v>
      </c>
      <c r="K11" s="7">
        <v>194.96946902869</v>
      </c>
      <c r="L11" s="7">
        <v>108.40117356087177</v>
      </c>
      <c r="M11" s="7">
        <v>125.96071538983053</v>
      </c>
      <c r="N11" s="7">
        <v>193.82233781439118</v>
      </c>
      <c r="O11" s="27">
        <v>190.30585732635464</v>
      </c>
      <c r="P11" s="28">
        <f t="shared" si="0"/>
        <v>38.17005965492285</v>
      </c>
    </row>
    <row r="12" spans="2:16" ht="12.75">
      <c r="B12" s="26" t="s">
        <v>143</v>
      </c>
      <c r="C12" s="7">
        <v>287.0138996106728</v>
      </c>
      <c r="D12" s="7">
        <v>214.83894906212063</v>
      </c>
      <c r="E12" s="7">
        <v>219.43231469896023</v>
      </c>
      <c r="F12" s="7">
        <v>162.05396219614974</v>
      </c>
      <c r="G12" s="7">
        <v>204.80784637454613</v>
      </c>
      <c r="H12" s="7">
        <v>128.21340725377277</v>
      </c>
      <c r="I12" s="7">
        <v>205.98648949102457</v>
      </c>
      <c r="J12" s="7">
        <v>173.68206225590814</v>
      </c>
      <c r="K12" s="7">
        <v>224.88937211201153</v>
      </c>
      <c r="L12" s="7">
        <v>124.36723045826702</v>
      </c>
      <c r="M12" s="7">
        <v>161.9686412639535</v>
      </c>
      <c r="N12" s="7">
        <v>226.01517450000475</v>
      </c>
      <c r="O12" s="27">
        <v>215.98187186979678</v>
      </c>
      <c r="P12" s="28">
        <f t="shared" si="0"/>
        <v>13.491972819002868</v>
      </c>
    </row>
    <row r="13" spans="2:16" ht="12.75">
      <c r="B13" s="26" t="s">
        <v>124</v>
      </c>
      <c r="C13" s="7">
        <v>331.68902517384157</v>
      </c>
      <c r="D13" s="7">
        <v>233.74297957289767</v>
      </c>
      <c r="E13" s="7">
        <v>242.40765653380956</v>
      </c>
      <c r="F13" s="7">
        <v>175.59952523292765</v>
      </c>
      <c r="G13" s="7">
        <v>227.59626312732405</v>
      </c>
      <c r="H13" s="7">
        <v>134.5519762082603</v>
      </c>
      <c r="I13" s="7">
        <v>226.5508886247745</v>
      </c>
      <c r="J13" s="7">
        <v>175.04225372137452</v>
      </c>
      <c r="K13" s="7">
        <v>233.57326011972407</v>
      </c>
      <c r="L13" s="7">
        <v>123.8298423559233</v>
      </c>
      <c r="M13" s="7">
        <v>177.11216039892014</v>
      </c>
      <c r="N13" s="7">
        <v>271.35396622038235</v>
      </c>
      <c r="O13" s="27">
        <v>241.95862327924004</v>
      </c>
      <c r="P13" s="28">
        <f t="shared" si="0"/>
        <v>12.027283208797797</v>
      </c>
    </row>
    <row r="14" ht="12.75">
      <c r="O14" s="27"/>
    </row>
    <row r="15" spans="1:16" ht="12.75">
      <c r="A15" s="5">
        <v>2020</v>
      </c>
      <c r="B15" s="26" t="s">
        <v>125</v>
      </c>
      <c r="C15" s="7">
        <v>339.7531653478572</v>
      </c>
      <c r="D15" s="7">
        <v>235.86470288488005</v>
      </c>
      <c r="E15" s="7">
        <v>250.70936608010683</v>
      </c>
      <c r="F15" s="7">
        <v>176.45050920162825</v>
      </c>
      <c r="G15" s="7">
        <v>229.93092797914457</v>
      </c>
      <c r="H15" s="7">
        <v>137.33717146056557</v>
      </c>
      <c r="I15" s="7">
        <v>230.46193652217707</v>
      </c>
      <c r="J15" s="7">
        <v>176.13908108791225</v>
      </c>
      <c r="K15" s="7">
        <v>234.84196746806256</v>
      </c>
      <c r="L15" s="7">
        <v>135.35607702325478</v>
      </c>
      <c r="M15" s="7">
        <v>182.9203374939629</v>
      </c>
      <c r="N15" s="7">
        <v>273.2615848927263</v>
      </c>
      <c r="O15" s="27">
        <v>246.4084719081567</v>
      </c>
      <c r="P15" s="8">
        <f>O15/O13*100-100</f>
        <v>1.8390948702750762</v>
      </c>
    </row>
    <row r="16" spans="2:16" ht="12.75">
      <c r="B16" s="26" t="s">
        <v>129</v>
      </c>
      <c r="C16" s="7">
        <v>360.14218628862926</v>
      </c>
      <c r="D16" s="7">
        <v>248.2572951094334</v>
      </c>
      <c r="E16" s="7">
        <v>271.6247286435919</v>
      </c>
      <c r="F16" s="7">
        <v>176.21266225402516</v>
      </c>
      <c r="G16" s="7">
        <v>243.2097366202704</v>
      </c>
      <c r="H16" s="7">
        <v>141.68205243708147</v>
      </c>
      <c r="I16" s="7">
        <v>244.68304042965704</v>
      </c>
      <c r="J16" s="7">
        <v>546.0090581035388</v>
      </c>
      <c r="K16" s="7">
        <v>261.7613161631954</v>
      </c>
      <c r="L16" s="7">
        <v>241.13096744480583</v>
      </c>
      <c r="M16" s="7">
        <v>178.22373177558228</v>
      </c>
      <c r="N16" s="7">
        <v>335.75217883394026</v>
      </c>
      <c r="O16" s="27">
        <v>275.1152189926568</v>
      </c>
      <c r="P16" s="8">
        <f aca="true" t="shared" si="1" ref="P16:P21">O16/O15*100-100</f>
        <v>11.65006497633729</v>
      </c>
    </row>
    <row r="17" spans="2:16" ht="12.75">
      <c r="B17" s="26" t="s">
        <v>132</v>
      </c>
      <c r="C17" s="7">
        <v>420.46886107170974</v>
      </c>
      <c r="D17" s="7">
        <v>316.7434191708784</v>
      </c>
      <c r="E17" s="7">
        <v>365.3812797134035</v>
      </c>
      <c r="F17" s="7">
        <v>221.08010385999287</v>
      </c>
      <c r="G17" s="7">
        <v>314.73969349946964</v>
      </c>
      <c r="H17" s="7">
        <v>175.01658087690484</v>
      </c>
      <c r="I17" s="7">
        <v>284.2157958614405</v>
      </c>
      <c r="J17" s="7">
        <v>570.4733624008772</v>
      </c>
      <c r="K17" s="7">
        <v>387.16288655700777</v>
      </c>
      <c r="L17" s="7">
        <v>237.7705635817725</v>
      </c>
      <c r="M17" s="7">
        <v>189.3202659957312</v>
      </c>
      <c r="N17" s="7">
        <v>398.26240831185197</v>
      </c>
      <c r="O17" s="27">
        <v>328.9112755329382</v>
      </c>
      <c r="P17" s="8">
        <f t="shared" si="1"/>
        <v>19.55400967538523</v>
      </c>
    </row>
    <row r="18" spans="2:16" ht="12.75">
      <c r="B18" s="26" t="s">
        <v>136</v>
      </c>
      <c r="C18" s="7">
        <v>535.1063300780582</v>
      </c>
      <c r="D18" s="7">
        <v>390.5341301336705</v>
      </c>
      <c r="E18" s="7">
        <v>407.99584656048523</v>
      </c>
      <c r="F18" s="7">
        <v>217.85185797471433</v>
      </c>
      <c r="G18" s="7">
        <v>379.12293011392677</v>
      </c>
      <c r="H18" s="7">
        <v>196.72353341184944</v>
      </c>
      <c r="I18" s="7">
        <v>300.77531905591735</v>
      </c>
      <c r="J18" s="7">
        <v>581.1118015991425</v>
      </c>
      <c r="K18" s="7">
        <v>416.6592456803524</v>
      </c>
      <c r="L18" s="7">
        <v>238.4285395029917</v>
      </c>
      <c r="M18" s="7">
        <v>217.60285305471422</v>
      </c>
      <c r="N18" s="7">
        <v>450.45411006307296</v>
      </c>
      <c r="O18" s="27">
        <v>379.1350037783806</v>
      </c>
      <c r="P18" s="8">
        <f t="shared" si="1"/>
        <v>15.269688813210934</v>
      </c>
    </row>
    <row r="19" spans="2:16" ht="12.75">
      <c r="B19" s="26" t="s">
        <v>137</v>
      </c>
      <c r="C19" s="7">
        <v>609.5318058580366</v>
      </c>
      <c r="D19" s="7">
        <v>490.6944886090484</v>
      </c>
      <c r="E19" s="7">
        <v>472.0582392328635</v>
      </c>
      <c r="F19" s="7">
        <v>231.051346955543</v>
      </c>
      <c r="G19" s="7">
        <v>456.59754036185507</v>
      </c>
      <c r="H19" s="7">
        <v>211.97968076366809</v>
      </c>
      <c r="I19" s="7">
        <v>356.2332275509683</v>
      </c>
      <c r="J19" s="7">
        <v>602.5775043414878</v>
      </c>
      <c r="K19" s="7">
        <v>457.0535648498678</v>
      </c>
      <c r="L19" s="7">
        <v>237.7232277675998</v>
      </c>
      <c r="M19" s="7">
        <v>260.1574370732457</v>
      </c>
      <c r="N19" s="7">
        <v>540.0477075078459</v>
      </c>
      <c r="O19" s="27">
        <v>430.4463089243636</v>
      </c>
      <c r="P19" s="8">
        <f t="shared" si="1"/>
        <v>13.53378206565607</v>
      </c>
    </row>
    <row r="20" spans="2:17" ht="12.75">
      <c r="B20" s="26" t="s">
        <v>138</v>
      </c>
      <c r="C20" s="7">
        <v>833.8324467398121</v>
      </c>
      <c r="D20" s="7">
        <v>641.1931428650663</v>
      </c>
      <c r="E20" s="7">
        <v>688.4800193714109</v>
      </c>
      <c r="F20" s="7">
        <v>242.27079194437943</v>
      </c>
      <c r="G20" s="7">
        <v>613.6846305612054</v>
      </c>
      <c r="H20" s="7">
        <v>280.89827478227244</v>
      </c>
      <c r="I20" s="7">
        <v>450.8583500643046</v>
      </c>
      <c r="J20" s="7">
        <v>740.3860231081738</v>
      </c>
      <c r="K20" s="7">
        <v>634.7387775162105</v>
      </c>
      <c r="L20" s="7">
        <v>240.94428152888017</v>
      </c>
      <c r="M20" s="7">
        <v>317.65243771943443</v>
      </c>
      <c r="N20" s="7">
        <v>709.7345936510869</v>
      </c>
      <c r="O20" s="27">
        <v>557.1850421939536</v>
      </c>
      <c r="P20" s="8">
        <f t="shared" si="1"/>
        <v>29.443563724891874</v>
      </c>
      <c r="Q20" s="7">
        <f>O20/O7*100-100</f>
        <v>457.18504219395356</v>
      </c>
    </row>
    <row r="21" spans="2:17" ht="12.75">
      <c r="B21" s="26" t="s">
        <v>139</v>
      </c>
      <c r="C21" s="7">
        <v>873.5672697223287</v>
      </c>
      <c r="D21" s="7">
        <v>650.7127383579004</v>
      </c>
      <c r="E21" s="7">
        <v>795.6898024616734</v>
      </c>
      <c r="F21" s="7">
        <v>252.17935753427312</v>
      </c>
      <c r="G21" s="7">
        <v>772.2740263728833</v>
      </c>
      <c r="H21" s="7">
        <v>337.96719102031193</v>
      </c>
      <c r="I21" s="7">
        <v>714.4210033714826</v>
      </c>
      <c r="J21" s="7">
        <v>1622.2146538676427</v>
      </c>
      <c r="K21" s="7">
        <v>731.1244271177385</v>
      </c>
      <c r="L21" s="7">
        <v>242.17693337561695</v>
      </c>
      <c r="M21" s="7">
        <v>410.8672992610122</v>
      </c>
      <c r="N21" s="7">
        <v>934.0223132499482</v>
      </c>
      <c r="O21" s="27">
        <v>649.9603540881806</v>
      </c>
      <c r="P21" s="8">
        <f t="shared" si="1"/>
        <v>16.650718319522355</v>
      </c>
      <c r="Q21" s="7">
        <f>O21/O8*100-100</f>
        <v>485.26874221643527</v>
      </c>
    </row>
    <row r="22" ht="12.75">
      <c r="O22" s="27"/>
    </row>
    <row r="23" ht="12.75">
      <c r="O23" s="27"/>
    </row>
  </sheetData>
  <sheetProtection/>
  <printOptions/>
  <pageMargins left="0.7" right="0.7" top="0.75" bottom="0.75" header="0.3" footer="0.3"/>
  <pageSetup horizontalDpi="600" verticalDpi="600" orientation="landscape" paperSize="9" scale="90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1"/>
  <sheetViews>
    <sheetView workbookViewId="0" topLeftCell="A1">
      <pane xSplit="2" ySplit="3" topLeftCell="I6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78" sqref="S78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16" width="7.140625" style="50" customWidth="1"/>
    <col min="17" max="18" width="13.28125" style="65" customWidth="1"/>
    <col min="19" max="16384" width="9.140625" style="38" customWidth="1"/>
  </cols>
  <sheetData>
    <row r="1" spans="1:1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64"/>
      <c r="R1" s="64"/>
    </row>
    <row r="2" spans="2:18" s="31" customFormat="1" ht="12.75" customHeight="1">
      <c r="B2" s="79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80" t="s">
        <v>175</v>
      </c>
      <c r="R2" s="80" t="s">
        <v>176</v>
      </c>
    </row>
    <row r="3" spans="2:18" s="31" customFormat="1" ht="22.5" customHeight="1">
      <c r="B3" s="79"/>
      <c r="C3" s="34">
        <v>43617</v>
      </c>
      <c r="D3" s="34">
        <v>43647</v>
      </c>
      <c r="E3" s="34">
        <v>43678</v>
      </c>
      <c r="F3" s="34">
        <v>43709</v>
      </c>
      <c r="G3" s="34">
        <v>43739</v>
      </c>
      <c r="H3" s="34">
        <v>43770</v>
      </c>
      <c r="I3" s="34">
        <v>43800</v>
      </c>
      <c r="J3" s="34">
        <v>43831</v>
      </c>
      <c r="K3" s="34">
        <v>43862</v>
      </c>
      <c r="L3" s="34">
        <v>43891</v>
      </c>
      <c r="M3" s="34">
        <v>43922</v>
      </c>
      <c r="N3" s="34">
        <v>43952</v>
      </c>
      <c r="O3" s="34">
        <v>43983</v>
      </c>
      <c r="P3" s="34">
        <v>44013</v>
      </c>
      <c r="Q3" s="80"/>
      <c r="R3" s="80"/>
    </row>
    <row r="4" spans="1:18" s="36" customFormat="1" ht="20.25" customHeight="1">
      <c r="A4" s="3" t="s">
        <v>0</v>
      </c>
      <c r="B4" s="35">
        <v>31.304130770747996</v>
      </c>
      <c r="C4" s="35">
        <v>100</v>
      </c>
      <c r="D4" s="35">
        <v>117.6788476166285</v>
      </c>
      <c r="E4" s="35">
        <v>136.71316908425752</v>
      </c>
      <c r="F4" s="35">
        <v>159.6197132774575</v>
      </c>
      <c r="G4" s="35">
        <v>236.26148303406833</v>
      </c>
      <c r="H4" s="35">
        <v>287.0138996106728</v>
      </c>
      <c r="I4" s="35">
        <v>331.68902517384157</v>
      </c>
      <c r="J4" s="35">
        <v>339.7531653478572</v>
      </c>
      <c r="K4" s="35">
        <v>360.14218628862926</v>
      </c>
      <c r="L4" s="35">
        <v>420.46886107170974</v>
      </c>
      <c r="M4" s="35">
        <v>535.1063300780582</v>
      </c>
      <c r="N4" s="35">
        <v>609.5318058580366</v>
      </c>
      <c r="O4" s="35">
        <v>833.8324467398121</v>
      </c>
      <c r="P4" s="35">
        <v>873.5672697223287</v>
      </c>
      <c r="Q4" s="73">
        <f>P4/O4*100-100</f>
        <v>4.765324633009314</v>
      </c>
      <c r="R4" s="73">
        <f>P4/D4*100-100</f>
        <v>642.33159774662</v>
      </c>
    </row>
    <row r="5" spans="1:18" s="36" customFormat="1" ht="15.75" customHeight="1">
      <c r="A5" s="3" t="s">
        <v>1</v>
      </c>
      <c r="B5" s="35">
        <v>30.33524415877226</v>
      </c>
      <c r="C5" s="35">
        <v>100</v>
      </c>
      <c r="D5" s="35">
        <v>117.9418029152285</v>
      </c>
      <c r="E5" s="35">
        <v>137.2976398940665</v>
      </c>
      <c r="F5" s="35">
        <v>161.13712159227416</v>
      </c>
      <c r="G5" s="35">
        <v>238.99166761548844</v>
      </c>
      <c r="H5" s="35">
        <v>290.59614788938717</v>
      </c>
      <c r="I5" s="35">
        <v>336.2963395543151</v>
      </c>
      <c r="J5" s="35">
        <v>344.4966047258278</v>
      </c>
      <c r="K5" s="35">
        <v>365.58615212898485</v>
      </c>
      <c r="L5" s="35">
        <v>427.22292778912606</v>
      </c>
      <c r="M5" s="35">
        <v>543.0596375799187</v>
      </c>
      <c r="N5" s="35">
        <v>619.0459479256829</v>
      </c>
      <c r="O5" s="35">
        <v>847.6950097217589</v>
      </c>
      <c r="P5" s="35">
        <v>884.4302171117088</v>
      </c>
      <c r="Q5" s="73">
        <f aca="true" t="shared" si="0" ref="Q5:Q68">P5/O5*100-100</f>
        <v>4.333540597579727</v>
      </c>
      <c r="R5" s="73">
        <f aca="true" t="shared" si="1" ref="R5:R68">P5/D5*100-100</f>
        <v>649.8869741268915</v>
      </c>
    </row>
    <row r="6" spans="1:18" ht="13.5">
      <c r="A6" s="1" t="s">
        <v>2</v>
      </c>
      <c r="B6" s="37">
        <v>8.719978492282953</v>
      </c>
      <c r="C6" s="37">
        <v>100</v>
      </c>
      <c r="D6" s="37">
        <v>119.88097585234713</v>
      </c>
      <c r="E6" s="37">
        <v>153.52673688110653</v>
      </c>
      <c r="F6" s="37">
        <v>188.37314421790646</v>
      </c>
      <c r="G6" s="37">
        <v>263.3081035864065</v>
      </c>
      <c r="H6" s="37">
        <v>312.83052844459377</v>
      </c>
      <c r="I6" s="37">
        <v>366.81081099280914</v>
      </c>
      <c r="J6" s="37">
        <v>372.09032737044635</v>
      </c>
      <c r="K6" s="37">
        <v>385.5413955028555</v>
      </c>
      <c r="L6" s="37">
        <v>475.32523969247586</v>
      </c>
      <c r="M6" s="37">
        <v>587.3547531656982</v>
      </c>
      <c r="N6" s="37">
        <v>636.637981486407</v>
      </c>
      <c r="O6" s="37">
        <v>907.7853678962458</v>
      </c>
      <c r="P6" s="37">
        <v>874.6302644563157</v>
      </c>
      <c r="Q6" s="75">
        <f t="shared" si="0"/>
        <v>-3.65230643855449</v>
      </c>
      <c r="R6" s="75">
        <f t="shared" si="1"/>
        <v>629.5822028789328</v>
      </c>
    </row>
    <row r="7" spans="1:18" ht="13.5">
      <c r="A7" s="1" t="s">
        <v>3</v>
      </c>
      <c r="B7" s="37">
        <v>5.794033208122786</v>
      </c>
      <c r="C7" s="37">
        <v>100</v>
      </c>
      <c r="D7" s="37">
        <v>117.00512373101586</v>
      </c>
      <c r="E7" s="37">
        <v>128.80732421799453</v>
      </c>
      <c r="F7" s="37">
        <v>156.49582662121045</v>
      </c>
      <c r="G7" s="37">
        <v>262.39953653691</v>
      </c>
      <c r="H7" s="37">
        <v>314.6168056498409</v>
      </c>
      <c r="I7" s="37">
        <v>371.54162574365375</v>
      </c>
      <c r="J7" s="37">
        <v>382.21784799671013</v>
      </c>
      <c r="K7" s="37">
        <v>386.6226115951686</v>
      </c>
      <c r="L7" s="37">
        <v>431.9280236848808</v>
      </c>
      <c r="M7" s="37">
        <v>550.3056259744251</v>
      </c>
      <c r="N7" s="37">
        <v>600.3137277646789</v>
      </c>
      <c r="O7" s="37">
        <v>834.8956367440131</v>
      </c>
      <c r="P7" s="37">
        <v>725.6169955638336</v>
      </c>
      <c r="Q7" s="75">
        <f t="shared" si="0"/>
        <v>-13.088898344989843</v>
      </c>
      <c r="R7" s="75">
        <f t="shared" si="1"/>
        <v>520.158307966035</v>
      </c>
    </row>
    <row r="8" spans="1:18" ht="13.5" customHeight="1">
      <c r="A8" s="1" t="s">
        <v>4</v>
      </c>
      <c r="B8" s="37">
        <v>1.258256683855112</v>
      </c>
      <c r="C8" s="37">
        <v>100</v>
      </c>
      <c r="D8" s="37">
        <v>121.92560392089021</v>
      </c>
      <c r="E8" s="37">
        <v>130.24741590498795</v>
      </c>
      <c r="F8" s="37">
        <v>141.55204182454594</v>
      </c>
      <c r="G8" s="37">
        <v>200.0782307387118</v>
      </c>
      <c r="H8" s="37">
        <v>239.9166488020153</v>
      </c>
      <c r="I8" s="37">
        <v>263.08008342772</v>
      </c>
      <c r="J8" s="37">
        <v>271.424784355515</v>
      </c>
      <c r="K8" s="37">
        <v>277.7490660618972</v>
      </c>
      <c r="L8" s="37">
        <v>324.4906693850038</v>
      </c>
      <c r="M8" s="37">
        <v>400.1794994801761</v>
      </c>
      <c r="N8" s="37">
        <v>453.1678710529615</v>
      </c>
      <c r="O8" s="37">
        <v>613.9288965812776</v>
      </c>
      <c r="P8" s="37">
        <v>580.7890089876048</v>
      </c>
      <c r="Q8" s="75">
        <f t="shared" si="0"/>
        <v>-5.3980009376029585</v>
      </c>
      <c r="R8" s="75">
        <f t="shared" si="1"/>
        <v>376.3470430414615</v>
      </c>
    </row>
    <row r="9" spans="1:18" ht="13.5">
      <c r="A9" s="1" t="s">
        <v>5</v>
      </c>
      <c r="B9" s="37">
        <v>1.6248951475015458</v>
      </c>
      <c r="C9" s="37">
        <v>100</v>
      </c>
      <c r="D9" s="37">
        <v>123.88020672084608</v>
      </c>
      <c r="E9" s="37">
        <v>144.70272035365738</v>
      </c>
      <c r="F9" s="37">
        <v>172.92690854721297</v>
      </c>
      <c r="G9" s="37">
        <v>275.2312456716384</v>
      </c>
      <c r="H9" s="37">
        <v>313.2569058274046</v>
      </c>
      <c r="I9" s="37">
        <v>332.7105035825847</v>
      </c>
      <c r="J9" s="37">
        <v>336.1748603914035</v>
      </c>
      <c r="K9" s="37">
        <v>365.25074495364004</v>
      </c>
      <c r="L9" s="37">
        <v>429.56349086004826</v>
      </c>
      <c r="M9" s="37">
        <v>572.1962928519075</v>
      </c>
      <c r="N9" s="37">
        <v>654.7660424083527</v>
      </c>
      <c r="O9" s="37">
        <v>882.5289433537565</v>
      </c>
      <c r="P9" s="37">
        <v>791.0977760702569</v>
      </c>
      <c r="Q9" s="75">
        <f t="shared" si="0"/>
        <v>-10.360132432149584</v>
      </c>
      <c r="R9" s="75">
        <f t="shared" si="1"/>
        <v>538.5990119090866</v>
      </c>
    </row>
    <row r="10" spans="1:18" ht="13.5">
      <c r="A10" s="1" t="s">
        <v>6</v>
      </c>
      <c r="B10" s="37">
        <v>1.9038541012645207</v>
      </c>
      <c r="C10" s="37">
        <v>100</v>
      </c>
      <c r="D10" s="37">
        <v>108.34378429621493</v>
      </c>
      <c r="E10" s="37">
        <v>113.73875399868456</v>
      </c>
      <c r="F10" s="37">
        <v>141.54327407885907</v>
      </c>
      <c r="G10" s="37">
        <v>215.18702320409275</v>
      </c>
      <c r="H10" s="37">
        <v>265.69956817406336</v>
      </c>
      <c r="I10" s="37">
        <v>278.8811051202387</v>
      </c>
      <c r="J10" s="37">
        <v>282.62454187666026</v>
      </c>
      <c r="K10" s="37">
        <v>303.3683198748166</v>
      </c>
      <c r="L10" s="37">
        <v>380.67892363419423</v>
      </c>
      <c r="M10" s="37">
        <v>533.3518975687341</v>
      </c>
      <c r="N10" s="37">
        <v>600.1281465741919</v>
      </c>
      <c r="O10" s="37">
        <v>783.1312051482718</v>
      </c>
      <c r="P10" s="37">
        <v>622.397067957443</v>
      </c>
      <c r="Q10" s="75">
        <f t="shared" si="0"/>
        <v>-20.524547628056354</v>
      </c>
      <c r="R10" s="75">
        <f t="shared" si="1"/>
        <v>474.4649515433133</v>
      </c>
    </row>
    <row r="11" spans="1:18" ht="13.5" customHeight="1">
      <c r="A11" s="1" t="s">
        <v>7</v>
      </c>
      <c r="B11" s="37">
        <v>1.1525525237644099</v>
      </c>
      <c r="C11" s="37">
        <v>100</v>
      </c>
      <c r="D11" s="37">
        <v>118.49126451656845</v>
      </c>
      <c r="E11" s="37">
        <v>154.07130398047522</v>
      </c>
      <c r="F11" s="37">
        <v>182.02337181201324</v>
      </c>
      <c r="G11" s="37">
        <v>257.6273503359838</v>
      </c>
      <c r="H11" s="37">
        <v>394.82717994790863</v>
      </c>
      <c r="I11" s="37">
        <v>499.0310936505915</v>
      </c>
      <c r="J11" s="37">
        <v>506.86211447838133</v>
      </c>
      <c r="K11" s="37">
        <v>602.9862537676645</v>
      </c>
      <c r="L11" s="37">
        <v>707.5415785427122</v>
      </c>
      <c r="M11" s="37">
        <v>791.4108281702057</v>
      </c>
      <c r="N11" s="37">
        <v>940.5248085470007</v>
      </c>
      <c r="O11" s="37">
        <v>1182.2120168726606</v>
      </c>
      <c r="P11" s="37">
        <v>1382.6073849135137</v>
      </c>
      <c r="Q11" s="75">
        <f t="shared" si="0"/>
        <v>16.95088234435012</v>
      </c>
      <c r="R11" s="75">
        <f t="shared" si="1"/>
        <v>1066.8433032210453</v>
      </c>
    </row>
    <row r="12" spans="1:18" ht="13.5">
      <c r="A12" s="1" t="s">
        <v>8</v>
      </c>
      <c r="B12" s="37">
        <v>7.814380917268673</v>
      </c>
      <c r="C12" s="37">
        <v>100</v>
      </c>
      <c r="D12" s="37">
        <v>120.34954156365396</v>
      </c>
      <c r="E12" s="37">
        <v>127.65604017473323</v>
      </c>
      <c r="F12" s="37">
        <v>137.74747894380533</v>
      </c>
      <c r="G12" s="37">
        <v>199.63499053129647</v>
      </c>
      <c r="H12" s="37">
        <v>253.4694018859963</v>
      </c>
      <c r="I12" s="37">
        <v>296.421355650905</v>
      </c>
      <c r="J12" s="37">
        <v>309.1103393953008</v>
      </c>
      <c r="K12" s="37">
        <v>341.3557511832617</v>
      </c>
      <c r="L12" s="37">
        <v>379.96912972200056</v>
      </c>
      <c r="M12" s="37">
        <v>477.22362004863794</v>
      </c>
      <c r="N12" s="37">
        <v>599.3546614611669</v>
      </c>
      <c r="O12" s="37">
        <v>781.2170415477372</v>
      </c>
      <c r="P12" s="37">
        <v>1083.8371699094785</v>
      </c>
      <c r="Q12" s="75">
        <f t="shared" si="0"/>
        <v>38.73701062155456</v>
      </c>
      <c r="R12" s="75">
        <f t="shared" si="1"/>
        <v>800.5744067053444</v>
      </c>
    </row>
    <row r="13" spans="1:18" ht="13.5">
      <c r="A13" s="1" t="s">
        <v>9</v>
      </c>
      <c r="B13" s="37">
        <v>1.5617123994017545</v>
      </c>
      <c r="C13" s="37">
        <v>100</v>
      </c>
      <c r="D13" s="37">
        <v>101.62438900869925</v>
      </c>
      <c r="E13" s="37">
        <v>147.31246664589867</v>
      </c>
      <c r="F13" s="37">
        <v>173.87109122727492</v>
      </c>
      <c r="G13" s="37">
        <v>252.26140910186143</v>
      </c>
      <c r="H13" s="37">
        <v>277.5308995392268</v>
      </c>
      <c r="I13" s="37">
        <v>302.8161559489084</v>
      </c>
      <c r="J13" s="37">
        <v>309.3004118670153</v>
      </c>
      <c r="K13" s="37">
        <v>337.7700894742108</v>
      </c>
      <c r="L13" s="37">
        <v>398.1775425338484</v>
      </c>
      <c r="M13" s="37">
        <v>625.8436268018474</v>
      </c>
      <c r="N13" s="37">
        <v>701.9113274938379</v>
      </c>
      <c r="O13" s="37">
        <v>1064.3924264659843</v>
      </c>
      <c r="P13" s="37">
        <v>995.8673576610361</v>
      </c>
      <c r="Q13" s="75">
        <f t="shared" si="0"/>
        <v>-6.4379515581923386</v>
      </c>
      <c r="R13" s="75">
        <f t="shared" si="1"/>
        <v>879.9491710358897</v>
      </c>
    </row>
    <row r="14" spans="1:18" ht="13.5" customHeight="1">
      <c r="A14" s="1" t="s">
        <v>10</v>
      </c>
      <c r="B14" s="37">
        <v>0.5055806853105026</v>
      </c>
      <c r="C14" s="37">
        <v>100</v>
      </c>
      <c r="D14" s="37">
        <v>114.30982211201221</v>
      </c>
      <c r="E14" s="37">
        <v>116.99882815467916</v>
      </c>
      <c r="F14" s="37">
        <v>103.77789129058174</v>
      </c>
      <c r="G14" s="37">
        <v>146.18614894789997</v>
      </c>
      <c r="H14" s="37">
        <v>155.46651195199146</v>
      </c>
      <c r="I14" s="37">
        <v>164.78695343184796</v>
      </c>
      <c r="J14" s="37">
        <v>163.39584567137942</v>
      </c>
      <c r="K14" s="37">
        <v>153.5432928903373</v>
      </c>
      <c r="L14" s="37">
        <v>148.13496223373508</v>
      </c>
      <c r="M14" s="37">
        <v>190.25184045914116</v>
      </c>
      <c r="N14" s="37">
        <v>215.08970546769893</v>
      </c>
      <c r="O14" s="37">
        <v>266.47504586783424</v>
      </c>
      <c r="P14" s="37">
        <v>353.8746422695085</v>
      </c>
      <c r="Q14" s="75">
        <f t="shared" si="0"/>
        <v>32.79841687128277</v>
      </c>
      <c r="R14" s="75">
        <f t="shared" si="1"/>
        <v>209.57500915603447</v>
      </c>
    </row>
    <row r="15" spans="1:18" s="36" customFormat="1" ht="15.75" customHeight="1">
      <c r="A15" s="3" t="s">
        <v>11</v>
      </c>
      <c r="B15" s="35">
        <v>0.9688866119757371</v>
      </c>
      <c r="C15" s="35">
        <v>100</v>
      </c>
      <c r="D15" s="35">
        <v>109.44587887985618</v>
      </c>
      <c r="E15" s="35">
        <v>118.41374735618207</v>
      </c>
      <c r="F15" s="35">
        <v>112.1105918286121</v>
      </c>
      <c r="G15" s="35">
        <v>150.781082281076</v>
      </c>
      <c r="H15" s="35">
        <v>174.85590833597783</v>
      </c>
      <c r="I15" s="35">
        <v>187.43684445386612</v>
      </c>
      <c r="J15" s="35">
        <v>191.2389946445915</v>
      </c>
      <c r="K15" s="35">
        <v>189.69496272503133</v>
      </c>
      <c r="L15" s="35">
        <v>209.0031844847892</v>
      </c>
      <c r="M15" s="35">
        <v>286.0931618119105</v>
      </c>
      <c r="N15" s="35">
        <v>311.6498669232395</v>
      </c>
      <c r="O15" s="35">
        <v>399.8041223457066</v>
      </c>
      <c r="P15" s="35">
        <v>533.4550653966135</v>
      </c>
      <c r="Q15" s="73">
        <f t="shared" si="0"/>
        <v>33.429105799799686</v>
      </c>
      <c r="R15" s="73">
        <f t="shared" si="1"/>
        <v>387.4144836300432</v>
      </c>
    </row>
    <row r="16" spans="1:18" ht="13.5">
      <c r="A16" s="1" t="s">
        <v>12</v>
      </c>
      <c r="B16" s="37">
        <v>0.21550405201739758</v>
      </c>
      <c r="C16" s="37">
        <v>100</v>
      </c>
      <c r="D16" s="37">
        <v>120.98602213448764</v>
      </c>
      <c r="E16" s="37">
        <v>131.58452548163402</v>
      </c>
      <c r="F16" s="37">
        <v>107.01185594125137</v>
      </c>
      <c r="G16" s="37">
        <v>124.60667546777795</v>
      </c>
      <c r="H16" s="37">
        <v>133.84782111069768</v>
      </c>
      <c r="I16" s="37">
        <v>142.95532418638464</v>
      </c>
      <c r="J16" s="37">
        <v>143.9689676828595</v>
      </c>
      <c r="K16" s="37">
        <v>136.33253146311552</v>
      </c>
      <c r="L16" s="37">
        <v>140.70361053752416</v>
      </c>
      <c r="M16" s="37">
        <v>178.86966184994913</v>
      </c>
      <c r="N16" s="37">
        <v>195.29285495605566</v>
      </c>
      <c r="O16" s="37">
        <v>246.43821056173525</v>
      </c>
      <c r="P16" s="37">
        <v>335.103554856142</v>
      </c>
      <c r="Q16" s="75">
        <f t="shared" si="0"/>
        <v>35.978732393934195</v>
      </c>
      <c r="R16" s="75">
        <f t="shared" si="1"/>
        <v>176.97708292586236</v>
      </c>
    </row>
    <row r="17" spans="1:18" ht="13.5" customHeight="1">
      <c r="A17" s="1" t="s">
        <v>13</v>
      </c>
      <c r="B17" s="37">
        <v>0.7533825599583396</v>
      </c>
      <c r="C17" s="37">
        <v>100</v>
      </c>
      <c r="D17" s="37">
        <v>106.14483666782006</v>
      </c>
      <c r="E17" s="37">
        <v>114.64626426709391</v>
      </c>
      <c r="F17" s="37">
        <v>113.56907826338373</v>
      </c>
      <c r="G17" s="37">
        <v>158.26823559098202</v>
      </c>
      <c r="H17" s="37">
        <v>186.58621566220458</v>
      </c>
      <c r="I17" s="37">
        <v>200.16072255646827</v>
      </c>
      <c r="J17" s="37">
        <v>204.7605212774727</v>
      </c>
      <c r="K17" s="37">
        <v>204.95921328463896</v>
      </c>
      <c r="L17" s="37">
        <v>228.5401843026658</v>
      </c>
      <c r="M17" s="37">
        <v>316.7642974890727</v>
      </c>
      <c r="N17" s="37">
        <v>344.93363123144366</v>
      </c>
      <c r="O17" s="37">
        <v>443.6742318855614</v>
      </c>
      <c r="P17" s="37">
        <v>590.1932440021905</v>
      </c>
      <c r="Q17" s="75">
        <f t="shared" si="0"/>
        <v>33.024007613410646</v>
      </c>
      <c r="R17" s="75">
        <f t="shared" si="1"/>
        <v>456.0263339508434</v>
      </c>
    </row>
    <row r="18" spans="1:18" s="36" customFormat="1" ht="13.5">
      <c r="A18" s="3" t="s">
        <v>14</v>
      </c>
      <c r="B18" s="35">
        <v>4.900016548039428</v>
      </c>
      <c r="C18" s="35">
        <v>100</v>
      </c>
      <c r="D18" s="35">
        <v>113.95148984805144</v>
      </c>
      <c r="E18" s="35">
        <v>127.91446304199482</v>
      </c>
      <c r="F18" s="35">
        <v>136.0705394709538</v>
      </c>
      <c r="G18" s="35">
        <v>189.1031783930905</v>
      </c>
      <c r="H18" s="35">
        <v>214.83894906212063</v>
      </c>
      <c r="I18" s="35">
        <v>233.74297957289767</v>
      </c>
      <c r="J18" s="35">
        <v>235.86470288488005</v>
      </c>
      <c r="K18" s="35">
        <v>248.2572951094334</v>
      </c>
      <c r="L18" s="35">
        <v>316.7434191708784</v>
      </c>
      <c r="M18" s="35">
        <v>390.5341301336705</v>
      </c>
      <c r="N18" s="35">
        <v>490.6944886090484</v>
      </c>
      <c r="O18" s="35">
        <v>641.1931428650663</v>
      </c>
      <c r="P18" s="35">
        <v>650.7127383579004</v>
      </c>
      <c r="Q18" s="73">
        <f t="shared" si="0"/>
        <v>1.4846689486255826</v>
      </c>
      <c r="R18" s="73">
        <f t="shared" si="1"/>
        <v>471.0436425408682</v>
      </c>
    </row>
    <row r="19" spans="1:18" s="36" customFormat="1" ht="13.5">
      <c r="A19" s="3" t="s">
        <v>15</v>
      </c>
      <c r="B19" s="35">
        <v>3.4460300740736756</v>
      </c>
      <c r="C19" s="35">
        <v>100</v>
      </c>
      <c r="D19" s="35">
        <v>119.83869380698485</v>
      </c>
      <c r="E19" s="35">
        <v>135.52589516766935</v>
      </c>
      <c r="F19" s="35">
        <v>140.5903903046945</v>
      </c>
      <c r="G19" s="35">
        <v>207.26649633393893</v>
      </c>
      <c r="H19" s="35">
        <v>239.0550913106654</v>
      </c>
      <c r="I19" s="35">
        <v>259.435934698421</v>
      </c>
      <c r="J19" s="35">
        <v>263.10335138906856</v>
      </c>
      <c r="K19" s="35">
        <v>287.6449721588164</v>
      </c>
      <c r="L19" s="35">
        <v>365.6849040292869</v>
      </c>
      <c r="M19" s="35">
        <v>461.56052171313087</v>
      </c>
      <c r="N19" s="35">
        <v>600.813898577084</v>
      </c>
      <c r="O19" s="35">
        <v>796.136209855876</v>
      </c>
      <c r="P19" s="35">
        <v>779.2775708282544</v>
      </c>
      <c r="Q19" s="73">
        <f t="shared" si="0"/>
        <v>-2.117557123883813</v>
      </c>
      <c r="R19" s="73">
        <f t="shared" si="1"/>
        <v>550.2720833083996</v>
      </c>
    </row>
    <row r="20" spans="1:18" ht="13.5" customHeight="1">
      <c r="A20" s="1" t="s">
        <v>16</v>
      </c>
      <c r="B20" s="37">
        <v>0.7525476508545623</v>
      </c>
      <c r="C20" s="37">
        <v>100</v>
      </c>
      <c r="D20" s="37">
        <v>120.85509540584815</v>
      </c>
      <c r="E20" s="37">
        <v>131.5494755963082</v>
      </c>
      <c r="F20" s="37">
        <v>126.490467429809</v>
      </c>
      <c r="G20" s="37">
        <v>171.05857237685157</v>
      </c>
      <c r="H20" s="37">
        <v>185.73017087823567</v>
      </c>
      <c r="I20" s="37">
        <v>192.38097985433774</v>
      </c>
      <c r="J20" s="37">
        <v>196.36874988021327</v>
      </c>
      <c r="K20" s="37">
        <v>196.32217622301837</v>
      </c>
      <c r="L20" s="37">
        <v>216.20571731206036</v>
      </c>
      <c r="M20" s="37">
        <v>293.2262267219219</v>
      </c>
      <c r="N20" s="37">
        <v>370.93453162381485</v>
      </c>
      <c r="O20" s="37">
        <v>528.8491432237234</v>
      </c>
      <c r="P20" s="37">
        <v>647.969287507651</v>
      </c>
      <c r="Q20" s="75">
        <f t="shared" si="0"/>
        <v>22.52440905128499</v>
      </c>
      <c r="R20" s="75">
        <f t="shared" si="1"/>
        <v>436.15388356749077</v>
      </c>
    </row>
    <row r="21" spans="1:18" ht="13.5">
      <c r="A21" s="1" t="s">
        <v>17</v>
      </c>
      <c r="B21" s="37">
        <v>0.7171511468404488</v>
      </c>
      <c r="C21" s="37">
        <v>100</v>
      </c>
      <c r="D21" s="37">
        <v>147.15069923135735</v>
      </c>
      <c r="E21" s="37">
        <v>160.98473279073153</v>
      </c>
      <c r="F21" s="37">
        <v>173.45793111512236</v>
      </c>
      <c r="G21" s="37">
        <v>236.35265442010603</v>
      </c>
      <c r="H21" s="37">
        <v>287.7698247434927</v>
      </c>
      <c r="I21" s="37">
        <v>316.66643374867147</v>
      </c>
      <c r="J21" s="37">
        <v>326.89827130486356</v>
      </c>
      <c r="K21" s="37">
        <v>409.5135973066248</v>
      </c>
      <c r="L21" s="37">
        <v>478.6218702696524</v>
      </c>
      <c r="M21" s="37">
        <v>581.5862774231252</v>
      </c>
      <c r="N21" s="37">
        <v>867.6077878360785</v>
      </c>
      <c r="O21" s="37">
        <v>1180.2317892388148</v>
      </c>
      <c r="P21" s="37">
        <v>1107.068225007344</v>
      </c>
      <c r="Q21" s="75">
        <f t="shared" si="0"/>
        <v>-6.199084357713957</v>
      </c>
      <c r="R21" s="75">
        <f t="shared" si="1"/>
        <v>652.3363672684684</v>
      </c>
    </row>
    <row r="22" spans="1:18" ht="13.5">
      <c r="A22" s="1" t="s">
        <v>18</v>
      </c>
      <c r="B22" s="37">
        <v>1.9763312763786647</v>
      </c>
      <c r="C22" s="37">
        <v>100</v>
      </c>
      <c r="D22" s="37">
        <v>109.54096341562952</v>
      </c>
      <c r="E22" s="37">
        <v>127.8017906241561</v>
      </c>
      <c r="F22" s="37">
        <v>134.03271907609079</v>
      </c>
      <c r="G22" s="37">
        <v>210.49926229980287</v>
      </c>
      <c r="H22" s="37">
        <v>241.68304984986807</v>
      </c>
      <c r="I22" s="37">
        <v>264.2019022416734</v>
      </c>
      <c r="J22" s="37">
        <v>265.36530396221656</v>
      </c>
      <c r="K22" s="37">
        <v>278.1964202076069</v>
      </c>
      <c r="L22" s="37">
        <v>381.6221794912502</v>
      </c>
      <c r="M22" s="37">
        <v>482.1051390965476</v>
      </c>
      <c r="N22" s="37">
        <v>591.5359165450973</v>
      </c>
      <c r="O22" s="37">
        <v>758.5370826037146</v>
      </c>
      <c r="P22" s="37">
        <v>710.3317898015404</v>
      </c>
      <c r="Q22" s="75">
        <f t="shared" si="0"/>
        <v>-6.355034435061128</v>
      </c>
      <c r="R22" s="75">
        <f t="shared" si="1"/>
        <v>548.4622443079488</v>
      </c>
    </row>
    <row r="23" spans="1:18" s="36" customFormat="1" ht="13.5" customHeight="1">
      <c r="A23" s="54" t="s">
        <v>19</v>
      </c>
      <c r="B23" s="35">
        <v>1.4539864739657522</v>
      </c>
      <c r="C23" s="35">
        <v>100</v>
      </c>
      <c r="D23" s="35">
        <v>99.99848391715304</v>
      </c>
      <c r="E23" s="35">
        <v>109.87493896010652</v>
      </c>
      <c r="F23" s="35">
        <v>125.3582376839123</v>
      </c>
      <c r="G23" s="35">
        <v>146.05508888892368</v>
      </c>
      <c r="H23" s="35">
        <v>157.44532404515434</v>
      </c>
      <c r="I23" s="35">
        <v>172.84922461733095</v>
      </c>
      <c r="J23" s="35">
        <v>171.30756731088934</v>
      </c>
      <c r="K23" s="35">
        <v>154.90627562582816</v>
      </c>
      <c r="L23" s="35">
        <v>200.7493355176148</v>
      </c>
      <c r="M23" s="35">
        <v>222.19757004988057</v>
      </c>
      <c r="N23" s="35">
        <v>229.7052667120381</v>
      </c>
      <c r="O23" s="35">
        <v>273.96932188740357</v>
      </c>
      <c r="P23" s="35">
        <v>346.00682321090807</v>
      </c>
      <c r="Q23" s="73">
        <f t="shared" si="0"/>
        <v>26.294002856681374</v>
      </c>
      <c r="R23" s="73">
        <f t="shared" si="1"/>
        <v>246.0120690405352</v>
      </c>
    </row>
    <row r="24" spans="1:18" ht="13.5">
      <c r="A24" s="1" t="s">
        <v>19</v>
      </c>
      <c r="B24" s="37">
        <v>1.4539864739657522</v>
      </c>
      <c r="C24" s="37">
        <v>100</v>
      </c>
      <c r="D24" s="37">
        <v>99.99848391715304</v>
      </c>
      <c r="E24" s="37">
        <v>109.87493896010652</v>
      </c>
      <c r="F24" s="37">
        <v>125.3582376839123</v>
      </c>
      <c r="G24" s="37">
        <v>146.05508888892368</v>
      </c>
      <c r="H24" s="37">
        <v>157.44532404515434</v>
      </c>
      <c r="I24" s="37">
        <v>172.84922461733095</v>
      </c>
      <c r="J24" s="37">
        <v>171.30756731088934</v>
      </c>
      <c r="K24" s="37">
        <v>154.90627562582816</v>
      </c>
      <c r="L24" s="37">
        <v>200.7493355176148</v>
      </c>
      <c r="M24" s="37">
        <v>222.19757004988057</v>
      </c>
      <c r="N24" s="37">
        <v>229.7052667120381</v>
      </c>
      <c r="O24" s="37">
        <v>273.96932188740357</v>
      </c>
      <c r="P24" s="37">
        <v>346.00682321090807</v>
      </c>
      <c r="Q24" s="75">
        <f t="shared" si="0"/>
        <v>26.294002856681374</v>
      </c>
      <c r="R24" s="75">
        <f t="shared" si="1"/>
        <v>246.0120690405352</v>
      </c>
    </row>
    <row r="25" spans="1:18" s="36" customFormat="1" ht="13.5">
      <c r="A25" s="3" t="s">
        <v>20</v>
      </c>
      <c r="B25" s="35">
        <v>4.3459495819977</v>
      </c>
      <c r="C25" s="35">
        <v>100</v>
      </c>
      <c r="D25" s="35">
        <v>120.42134857343822</v>
      </c>
      <c r="E25" s="35">
        <v>128.12295994446453</v>
      </c>
      <c r="F25" s="35">
        <v>141.178158549638</v>
      </c>
      <c r="G25" s="35">
        <v>191.73918554433848</v>
      </c>
      <c r="H25" s="35">
        <v>219.43231469896023</v>
      </c>
      <c r="I25" s="35">
        <v>242.40765653380956</v>
      </c>
      <c r="J25" s="35">
        <v>250.70936608010683</v>
      </c>
      <c r="K25" s="35">
        <v>271.6247286435919</v>
      </c>
      <c r="L25" s="35">
        <v>365.3812797134035</v>
      </c>
      <c r="M25" s="35">
        <v>407.99584656048523</v>
      </c>
      <c r="N25" s="35">
        <v>472.0582392328635</v>
      </c>
      <c r="O25" s="35">
        <v>688.4800193714109</v>
      </c>
      <c r="P25" s="35">
        <v>795.6898024616734</v>
      </c>
      <c r="Q25" s="73">
        <f t="shared" si="0"/>
        <v>15.57195271812624</v>
      </c>
      <c r="R25" s="73">
        <f t="shared" si="1"/>
        <v>560.754768060438</v>
      </c>
    </row>
    <row r="26" spans="1:18" ht="13.5" customHeight="1">
      <c r="A26" s="3" t="s">
        <v>21</v>
      </c>
      <c r="B26" s="55">
        <v>3.4135810923262686</v>
      </c>
      <c r="C26" s="55">
        <v>100</v>
      </c>
      <c r="D26" s="55">
        <v>121.95413672458771</v>
      </c>
      <c r="E26" s="55">
        <v>131.98753679050913</v>
      </c>
      <c r="F26" s="55">
        <v>154.08405436084672</v>
      </c>
      <c r="G26" s="55">
        <v>212.44047223786725</v>
      </c>
      <c r="H26" s="55">
        <v>245.25613475072845</v>
      </c>
      <c r="I26" s="55">
        <v>271.1790490164758</v>
      </c>
      <c r="J26" s="55">
        <v>281.1325318307967</v>
      </c>
      <c r="K26" s="55">
        <v>308.7356898545483</v>
      </c>
      <c r="L26" s="55">
        <v>424.17947690402616</v>
      </c>
      <c r="M26" s="55">
        <v>477.98442792827916</v>
      </c>
      <c r="N26" s="55">
        <v>552.7641908685845</v>
      </c>
      <c r="O26" s="55">
        <v>816.3490603857628</v>
      </c>
      <c r="P26" s="55">
        <v>758.260991770866</v>
      </c>
      <c r="Q26" s="73">
        <f t="shared" si="0"/>
        <v>-7.1155920222958855</v>
      </c>
      <c r="R26" s="73">
        <f t="shared" si="1"/>
        <v>521.7591400636676</v>
      </c>
    </row>
    <row r="27" spans="1:18" ht="13.5">
      <c r="A27" s="1" t="s">
        <v>22</v>
      </c>
      <c r="B27" s="37">
        <v>0.0847752770426828</v>
      </c>
      <c r="C27" s="37">
        <v>100</v>
      </c>
      <c r="D27" s="37">
        <v>99.75594308920122</v>
      </c>
      <c r="E27" s="37">
        <v>100.49985880471854</v>
      </c>
      <c r="F27" s="37">
        <v>115.84678082523769</v>
      </c>
      <c r="G27" s="37">
        <v>157.6561137127702</v>
      </c>
      <c r="H27" s="37">
        <v>152.44772989784204</v>
      </c>
      <c r="I27" s="37">
        <v>165.00645598214973</v>
      </c>
      <c r="J27" s="37">
        <v>171.43812026288003</v>
      </c>
      <c r="K27" s="37">
        <v>169.82740424408402</v>
      </c>
      <c r="L27" s="37">
        <v>196.43919095751315</v>
      </c>
      <c r="M27" s="37">
        <v>199.7872135266403</v>
      </c>
      <c r="N27" s="37">
        <v>216.4793934596091</v>
      </c>
      <c r="O27" s="37">
        <v>296.9182702384182</v>
      </c>
      <c r="P27" s="37">
        <v>390.26294652792046</v>
      </c>
      <c r="Q27" s="75">
        <f t="shared" si="0"/>
        <v>31.437835137106504</v>
      </c>
      <c r="R27" s="75">
        <f t="shared" si="1"/>
        <v>291.2177404597834</v>
      </c>
    </row>
    <row r="28" spans="1:18" ht="13.5">
      <c r="A28" s="1" t="s">
        <v>23</v>
      </c>
      <c r="B28" s="37">
        <v>2.5666285834929425</v>
      </c>
      <c r="C28" s="37">
        <v>100</v>
      </c>
      <c r="D28" s="37">
        <v>125.47613806598918</v>
      </c>
      <c r="E28" s="37">
        <v>134.48911642316352</v>
      </c>
      <c r="F28" s="37">
        <v>154.73837213974846</v>
      </c>
      <c r="G28" s="37">
        <v>217.66210634592693</v>
      </c>
      <c r="H28" s="37">
        <v>254.45116863788698</v>
      </c>
      <c r="I28" s="37">
        <v>283.0426283880099</v>
      </c>
      <c r="J28" s="37">
        <v>293.84518080007547</v>
      </c>
      <c r="K28" s="37">
        <v>323.36715294929735</v>
      </c>
      <c r="L28" s="37">
        <v>450.9755275650255</v>
      </c>
      <c r="M28" s="37">
        <v>513.6113327515114</v>
      </c>
      <c r="N28" s="37">
        <v>596.6264304118173</v>
      </c>
      <c r="O28" s="37">
        <v>892.9010231040373</v>
      </c>
      <c r="P28" s="37">
        <v>823.4329787020927</v>
      </c>
      <c r="Q28" s="75">
        <f t="shared" si="0"/>
        <v>-7.780038616200642</v>
      </c>
      <c r="R28" s="75">
        <f t="shared" si="1"/>
        <v>556.246670796515</v>
      </c>
    </row>
    <row r="29" spans="1:18" ht="13.5" customHeight="1">
      <c r="A29" s="1" t="s">
        <v>24</v>
      </c>
      <c r="B29" s="37">
        <v>0.3438454991902609</v>
      </c>
      <c r="C29" s="37">
        <v>100</v>
      </c>
      <c r="D29" s="37">
        <v>114.97445112643315</v>
      </c>
      <c r="E29" s="37">
        <v>129.35782241458716</v>
      </c>
      <c r="F29" s="37">
        <v>158.04086517824928</v>
      </c>
      <c r="G29" s="37">
        <v>202.7438909999565</v>
      </c>
      <c r="H29" s="37">
        <v>247.37136836859668</v>
      </c>
      <c r="I29" s="37">
        <v>270.57065743576425</v>
      </c>
      <c r="J29" s="37">
        <v>278.360982732109</v>
      </c>
      <c r="K29" s="37">
        <v>303.5513188451525</v>
      </c>
      <c r="L29" s="37">
        <v>403.2172450420998</v>
      </c>
      <c r="M29" s="37">
        <v>441.81500634936964</v>
      </c>
      <c r="N29" s="37">
        <v>548.961524256838</v>
      </c>
      <c r="O29" s="37">
        <v>796.5354012115738</v>
      </c>
      <c r="P29" s="37">
        <v>731.4088844866288</v>
      </c>
      <c r="Q29" s="75">
        <f t="shared" si="0"/>
        <v>-8.176223759281001</v>
      </c>
      <c r="R29" s="75">
        <f t="shared" si="1"/>
        <v>536.1490551342798</v>
      </c>
    </row>
    <row r="30" spans="1:18" ht="13.5">
      <c r="A30" s="1" t="s">
        <v>25</v>
      </c>
      <c r="B30" s="37">
        <v>0.20574592419288143</v>
      </c>
      <c r="C30" s="37">
        <v>100</v>
      </c>
      <c r="D30" s="37">
        <v>119.773629291397</v>
      </c>
      <c r="E30" s="37">
        <v>138.2271533984916</v>
      </c>
      <c r="F30" s="37">
        <v>169.00207801243545</v>
      </c>
      <c r="G30" s="37">
        <v>244.5747701017441</v>
      </c>
      <c r="H30" s="37">
        <v>257.50526100853966</v>
      </c>
      <c r="I30" s="37">
        <v>275.0333120896825</v>
      </c>
      <c r="J30" s="37">
        <v>290.18655192201567</v>
      </c>
      <c r="K30" s="37">
        <v>313.2217210386661</v>
      </c>
      <c r="L30" s="37">
        <v>401.01455619358927</v>
      </c>
      <c r="M30" s="37">
        <v>448.1662857568701</v>
      </c>
      <c r="N30" s="37">
        <v>468.4372345702392</v>
      </c>
      <c r="O30" s="37">
        <v>696.1936918988725</v>
      </c>
      <c r="P30" s="37">
        <v>692.9170525413492</v>
      </c>
      <c r="Q30" s="75">
        <f t="shared" si="0"/>
        <v>-0.470650538155013</v>
      </c>
      <c r="R30" s="75">
        <f t="shared" si="1"/>
        <v>478.5222144814138</v>
      </c>
    </row>
    <row r="31" spans="1:18" ht="13.5">
      <c r="A31" s="1" t="s">
        <v>26</v>
      </c>
      <c r="B31" s="37">
        <v>0.21258580840750088</v>
      </c>
      <c r="C31" s="37">
        <v>100</v>
      </c>
      <c r="D31" s="37">
        <v>101.68351125247634</v>
      </c>
      <c r="E31" s="37">
        <v>112.55628016700989</v>
      </c>
      <c r="F31" s="37">
        <v>140.5945865915769</v>
      </c>
      <c r="G31" s="37">
        <v>155.8279858777641</v>
      </c>
      <c r="H31" s="37">
        <v>155.9750107116275</v>
      </c>
      <c r="I31" s="37">
        <v>167.53903040448637</v>
      </c>
      <c r="J31" s="37">
        <v>167.1121401814372</v>
      </c>
      <c r="K31" s="37">
        <v>191.52230114324743</v>
      </c>
      <c r="L31" s="37">
        <v>247.8040786679055</v>
      </c>
      <c r="M31" s="37">
        <v>246.14801010954892</v>
      </c>
      <c r="N31" s="37">
        <v>245.06734123055787</v>
      </c>
      <c r="O31" s="37">
        <v>247.58460458262664</v>
      </c>
      <c r="P31" s="37">
        <v>224.83910574322957</v>
      </c>
      <c r="Q31" s="75">
        <f t="shared" si="0"/>
        <v>-9.186960101069701</v>
      </c>
      <c r="R31" s="75">
        <f t="shared" si="1"/>
        <v>121.11658318423184</v>
      </c>
    </row>
    <row r="32" spans="1:18" s="36" customFormat="1" ht="13.5" customHeight="1">
      <c r="A32" s="3" t="s">
        <v>27</v>
      </c>
      <c r="B32" s="35">
        <v>0.932368489671431</v>
      </c>
      <c r="C32" s="35">
        <v>100</v>
      </c>
      <c r="D32" s="35">
        <v>114.80951515213776</v>
      </c>
      <c r="E32" s="35">
        <v>113.97399781453603</v>
      </c>
      <c r="F32" s="35">
        <v>93.92718170013077</v>
      </c>
      <c r="G32" s="35">
        <v>115.94777729033613</v>
      </c>
      <c r="H32" s="35">
        <v>124.88632259725743</v>
      </c>
      <c r="I32" s="35">
        <v>137.07003255068034</v>
      </c>
      <c r="J32" s="35">
        <v>139.32428118533463</v>
      </c>
      <c r="K32" s="35">
        <v>135.7543330745428</v>
      </c>
      <c r="L32" s="35">
        <v>150.1097251550636</v>
      </c>
      <c r="M32" s="35">
        <v>151.75413453090704</v>
      </c>
      <c r="N32" s="35">
        <v>176.57816499850088</v>
      </c>
      <c r="O32" s="35">
        <v>220.3267671585396</v>
      </c>
      <c r="P32" s="35">
        <v>932.7239063570381</v>
      </c>
      <c r="Q32" s="73">
        <f t="shared" si="0"/>
        <v>323.3366278577863</v>
      </c>
      <c r="R32" s="73">
        <f t="shared" si="1"/>
        <v>712.4099340730215</v>
      </c>
    </row>
    <row r="33" spans="1:18" ht="13.5">
      <c r="A33" s="1" t="s">
        <v>28</v>
      </c>
      <c r="B33" s="37">
        <v>0.7591866990708092</v>
      </c>
      <c r="C33" s="37">
        <v>100</v>
      </c>
      <c r="D33" s="37">
        <v>116.45319420333178</v>
      </c>
      <c r="E33" s="37">
        <v>111.75310099446102</v>
      </c>
      <c r="F33" s="37">
        <v>88.9353990572413</v>
      </c>
      <c r="G33" s="37">
        <v>108.98312354195741</v>
      </c>
      <c r="H33" s="37">
        <v>110.06879709452845</v>
      </c>
      <c r="I33" s="37">
        <v>123.49505558777989</v>
      </c>
      <c r="J33" s="37">
        <v>123.79993342168055</v>
      </c>
      <c r="K33" s="37">
        <v>117.38564182529475</v>
      </c>
      <c r="L33" s="37">
        <v>126.2143493884061</v>
      </c>
      <c r="M33" s="37">
        <v>130.57442124394137</v>
      </c>
      <c r="N33" s="37">
        <v>146.16877341936973</v>
      </c>
      <c r="O33" s="37">
        <v>180.5603920909958</v>
      </c>
      <c r="P33" s="37">
        <v>1020.4398805031751</v>
      </c>
      <c r="Q33" s="75">
        <f t="shared" si="0"/>
        <v>465.15156435244717</v>
      </c>
      <c r="R33" s="75">
        <f t="shared" si="1"/>
        <v>776.2661148834162</v>
      </c>
    </row>
    <row r="34" spans="1:18" ht="15.75" customHeight="1">
      <c r="A34" s="1" t="s">
        <v>29</v>
      </c>
      <c r="B34" s="37">
        <v>0.17318179060062183</v>
      </c>
      <c r="C34" s="37">
        <v>100</v>
      </c>
      <c r="D34" s="37">
        <v>107.60402738763305</v>
      </c>
      <c r="E34" s="37">
        <v>123.70986738813285</v>
      </c>
      <c r="F34" s="37">
        <v>115.80993839176075</v>
      </c>
      <c r="G34" s="37">
        <v>146.47911936195345</v>
      </c>
      <c r="H34" s="37">
        <v>189.84273767877445</v>
      </c>
      <c r="I34" s="37">
        <v>196.57941811993695</v>
      </c>
      <c r="J34" s="37">
        <v>207.37923253466846</v>
      </c>
      <c r="K34" s="37">
        <v>216.27819200568746</v>
      </c>
      <c r="L34" s="37">
        <v>254.86122003468856</v>
      </c>
      <c r="M34" s="37">
        <v>244.6008279496081</v>
      </c>
      <c r="N34" s="37">
        <v>309.8855152322924</v>
      </c>
      <c r="O34" s="37">
        <v>394.6528491145944</v>
      </c>
      <c r="P34" s="37">
        <v>548.1984857753937</v>
      </c>
      <c r="Q34" s="75">
        <f t="shared" si="0"/>
        <v>38.906506567805025</v>
      </c>
      <c r="R34" s="75">
        <f t="shared" si="1"/>
        <v>409.45907795863616</v>
      </c>
    </row>
    <row r="35" spans="1:18" s="36" customFormat="1" ht="13.5" customHeight="1">
      <c r="A35" s="3" t="s">
        <v>30</v>
      </c>
      <c r="B35" s="35">
        <v>27.624259296337037</v>
      </c>
      <c r="C35" s="35">
        <v>100</v>
      </c>
      <c r="D35" s="35">
        <v>97.38498525205438</v>
      </c>
      <c r="E35" s="35">
        <v>109.81363065941039</v>
      </c>
      <c r="F35" s="35">
        <v>109.07746227955329</v>
      </c>
      <c r="G35" s="35">
        <v>159.0931080497621</v>
      </c>
      <c r="H35" s="35">
        <v>162.05396219614974</v>
      </c>
      <c r="I35" s="35">
        <v>175.59952523292765</v>
      </c>
      <c r="J35" s="35">
        <v>176.45050920162825</v>
      </c>
      <c r="K35" s="35">
        <v>176.21266225402516</v>
      </c>
      <c r="L35" s="35">
        <v>221.08010385999287</v>
      </c>
      <c r="M35" s="35">
        <v>217.85185797471433</v>
      </c>
      <c r="N35" s="35">
        <v>231.051346955543</v>
      </c>
      <c r="O35" s="35">
        <v>242.27079194437943</v>
      </c>
      <c r="P35" s="35">
        <v>252.17935753427312</v>
      </c>
      <c r="Q35" s="73">
        <f t="shared" si="0"/>
        <v>4.089872126297635</v>
      </c>
      <c r="R35" s="73">
        <f t="shared" si="1"/>
        <v>158.9509634175904</v>
      </c>
    </row>
    <row r="36" spans="1:18" s="36" customFormat="1" ht="13.5">
      <c r="A36" s="3" t="s">
        <v>31</v>
      </c>
      <c r="B36" s="35">
        <v>19.829967394482736</v>
      </c>
      <c r="C36" s="35">
        <v>100</v>
      </c>
      <c r="D36" s="35">
        <v>97.16427434253194</v>
      </c>
      <c r="E36" s="35">
        <v>96.48786271600625</v>
      </c>
      <c r="F36" s="35">
        <v>95.8273173912725</v>
      </c>
      <c r="G36" s="35">
        <v>96.44951842224249</v>
      </c>
      <c r="H36" s="35">
        <v>96.44951842224249</v>
      </c>
      <c r="I36" s="35">
        <v>114.12591789506823</v>
      </c>
      <c r="J36" s="35">
        <v>114.12591789506823</v>
      </c>
      <c r="K36" s="35">
        <v>112.03647578313674</v>
      </c>
      <c r="L36" s="35">
        <v>156.38602894923307</v>
      </c>
      <c r="M36" s="35">
        <v>146.88120308387306</v>
      </c>
      <c r="N36" s="35">
        <v>156.34215858339942</v>
      </c>
      <c r="O36" s="35">
        <v>163.59555779970302</v>
      </c>
      <c r="P36" s="35">
        <v>159.60618823073605</v>
      </c>
      <c r="Q36" s="73">
        <f t="shared" si="0"/>
        <v>-2.4385561702423075</v>
      </c>
      <c r="R36" s="73">
        <f t="shared" si="1"/>
        <v>64.26427234775454</v>
      </c>
    </row>
    <row r="37" spans="1:18" ht="15" customHeight="1">
      <c r="A37" s="1" t="s">
        <v>31</v>
      </c>
      <c r="B37" s="37">
        <v>19.829967394482736</v>
      </c>
      <c r="C37" s="37">
        <v>100</v>
      </c>
      <c r="D37" s="37">
        <v>97.16427434253194</v>
      </c>
      <c r="E37" s="37">
        <v>96.48786271600625</v>
      </c>
      <c r="F37" s="37">
        <v>95.8273173912725</v>
      </c>
      <c r="G37" s="37">
        <v>96.44951842224249</v>
      </c>
      <c r="H37" s="37">
        <v>96.44951842224249</v>
      </c>
      <c r="I37" s="37">
        <v>114.12591789506823</v>
      </c>
      <c r="J37" s="37">
        <v>114.12591789506823</v>
      </c>
      <c r="K37" s="37">
        <v>112.03647578313674</v>
      </c>
      <c r="L37" s="37">
        <v>156.38602894923307</v>
      </c>
      <c r="M37" s="37">
        <v>146.88120308387306</v>
      </c>
      <c r="N37" s="37">
        <v>156.34215858339942</v>
      </c>
      <c r="O37" s="37">
        <v>163.59555779970302</v>
      </c>
      <c r="P37" s="37">
        <v>159.60618823073605</v>
      </c>
      <c r="Q37" s="75">
        <f t="shared" si="0"/>
        <v>-2.4385561702423075</v>
      </c>
      <c r="R37" s="75">
        <f t="shared" si="1"/>
        <v>64.26427234775454</v>
      </c>
    </row>
    <row r="38" spans="1:18" s="36" customFormat="1" ht="15.75" customHeight="1">
      <c r="A38" s="3" t="s">
        <v>32</v>
      </c>
      <c r="B38" s="35">
        <v>0.17623004067872122</v>
      </c>
      <c r="C38" s="35">
        <v>100</v>
      </c>
      <c r="D38" s="35">
        <v>115.2754011654387</v>
      </c>
      <c r="E38" s="35">
        <v>108.63975580600518</v>
      </c>
      <c r="F38" s="35">
        <v>104.99720256186907</v>
      </c>
      <c r="G38" s="35">
        <v>146.37817504061064</v>
      </c>
      <c r="H38" s="35">
        <v>159.04508768308585</v>
      </c>
      <c r="I38" s="35">
        <v>168.38935594729543</v>
      </c>
      <c r="J38" s="35">
        <v>162.57674541936126</v>
      </c>
      <c r="K38" s="35">
        <v>175.81945284773872</v>
      </c>
      <c r="L38" s="35">
        <v>208.53420759330953</v>
      </c>
      <c r="M38" s="35">
        <v>231.74236632091618</v>
      </c>
      <c r="N38" s="35">
        <v>259.11742665860254</v>
      </c>
      <c r="O38" s="35">
        <v>375.339915664577</v>
      </c>
      <c r="P38" s="35">
        <v>461.44775393523264</v>
      </c>
      <c r="Q38" s="73">
        <f t="shared" si="0"/>
        <v>22.941295257178567</v>
      </c>
      <c r="R38" s="73">
        <f t="shared" si="1"/>
        <v>300.3002802592559</v>
      </c>
    </row>
    <row r="39" spans="1:18" ht="13.5">
      <c r="A39" s="1" t="s">
        <v>33</v>
      </c>
      <c r="B39" s="37">
        <v>0.17623004067872122</v>
      </c>
      <c r="C39" s="37">
        <v>100</v>
      </c>
      <c r="D39" s="37">
        <v>115.2754011654387</v>
      </c>
      <c r="E39" s="37">
        <v>108.63975580600518</v>
      </c>
      <c r="F39" s="37">
        <v>104.99720256186907</v>
      </c>
      <c r="G39" s="37">
        <v>146.37817504061064</v>
      </c>
      <c r="H39" s="37">
        <v>159.04508768308585</v>
      </c>
      <c r="I39" s="37">
        <v>168.38935594729543</v>
      </c>
      <c r="J39" s="37">
        <v>162.57674541936126</v>
      </c>
      <c r="K39" s="37">
        <v>175.81945284773872</v>
      </c>
      <c r="L39" s="37">
        <v>208.53420759330953</v>
      </c>
      <c r="M39" s="37">
        <v>231.74236632091618</v>
      </c>
      <c r="N39" s="37">
        <v>259.11742665860254</v>
      </c>
      <c r="O39" s="37">
        <v>375.339915664577</v>
      </c>
      <c r="P39" s="37">
        <v>461.44775393523264</v>
      </c>
      <c r="Q39" s="75">
        <f t="shared" si="0"/>
        <v>22.941295257178567</v>
      </c>
      <c r="R39" s="75">
        <f t="shared" si="1"/>
        <v>300.3002802592559</v>
      </c>
    </row>
    <row r="40" spans="1:18" s="36" customFormat="1" ht="13.5">
      <c r="A40" s="3" t="s">
        <v>34</v>
      </c>
      <c r="B40" s="35">
        <v>1.890256266235088</v>
      </c>
      <c r="C40" s="35">
        <v>100</v>
      </c>
      <c r="D40" s="35">
        <v>100.13085118341313</v>
      </c>
      <c r="E40" s="35">
        <v>100.35552466712265</v>
      </c>
      <c r="F40" s="35">
        <v>100.30355982462493</v>
      </c>
      <c r="G40" s="35">
        <v>111.98682781522145</v>
      </c>
      <c r="H40" s="35">
        <v>147.84488903204462</v>
      </c>
      <c r="I40" s="35">
        <v>150.35714864660125</v>
      </c>
      <c r="J40" s="35">
        <v>160.7800862010131</v>
      </c>
      <c r="K40" s="35">
        <v>178.34778990691885</v>
      </c>
      <c r="L40" s="35">
        <v>343.59249399026186</v>
      </c>
      <c r="M40" s="35">
        <v>366.0514138832497</v>
      </c>
      <c r="N40" s="35">
        <v>446.25987234508796</v>
      </c>
      <c r="O40" s="35">
        <v>452.89997941169037</v>
      </c>
      <c r="P40" s="35">
        <v>531.6553729874397</v>
      </c>
      <c r="Q40" s="73">
        <f t="shared" si="0"/>
        <v>17.389136046782625</v>
      </c>
      <c r="R40" s="73">
        <f t="shared" si="1"/>
        <v>430.96060475266336</v>
      </c>
    </row>
    <row r="41" spans="1:18" ht="13.5" customHeight="1">
      <c r="A41" s="1" t="s">
        <v>35</v>
      </c>
      <c r="B41" s="37">
        <v>1.3726611647736964</v>
      </c>
      <c r="C41" s="37">
        <v>100</v>
      </c>
      <c r="D41" s="37">
        <v>101.40422981624583</v>
      </c>
      <c r="E41" s="37">
        <v>101.13811226833074</v>
      </c>
      <c r="F41" s="37">
        <v>99.32991066185919</v>
      </c>
      <c r="G41" s="37">
        <v>115.0622185396242</v>
      </c>
      <c r="H41" s="37">
        <v>148.03845513845374</v>
      </c>
      <c r="I41" s="37">
        <v>150.9050988908977</v>
      </c>
      <c r="J41" s="37">
        <v>160.43705402625818</v>
      </c>
      <c r="K41" s="37">
        <v>174.41605329154987</v>
      </c>
      <c r="L41" s="37">
        <v>293.6301755287617</v>
      </c>
      <c r="M41" s="37">
        <v>314.3911692193238</v>
      </c>
      <c r="N41" s="37">
        <v>404.49974571875373</v>
      </c>
      <c r="O41" s="37">
        <v>412.8336689975547</v>
      </c>
      <c r="P41" s="37">
        <v>469.36572211484025</v>
      </c>
      <c r="Q41" s="75">
        <f t="shared" si="0"/>
        <v>13.693663420078366</v>
      </c>
      <c r="R41" s="75">
        <f t="shared" si="1"/>
        <v>362.8660194603084</v>
      </c>
    </row>
    <row r="42" spans="1:18" ht="13.5">
      <c r="A42" s="1" t="s">
        <v>36</v>
      </c>
      <c r="B42" s="37">
        <v>0.07197751030475656</v>
      </c>
      <c r="C42" s="37">
        <v>100</v>
      </c>
      <c r="D42" s="37">
        <v>97.2717769043609</v>
      </c>
      <c r="E42" s="37">
        <v>109.21636765269436</v>
      </c>
      <c r="F42" s="37">
        <v>105.97803788871667</v>
      </c>
      <c r="G42" s="37">
        <v>106.83380369320027</v>
      </c>
      <c r="H42" s="37">
        <v>115.12813550084722</v>
      </c>
      <c r="I42" s="37">
        <v>116.18667300818316</v>
      </c>
      <c r="J42" s="37">
        <v>145.01240143443206</v>
      </c>
      <c r="K42" s="37">
        <v>168.33380513562173</v>
      </c>
      <c r="L42" s="37">
        <v>206.53145023340912</v>
      </c>
      <c r="M42" s="37">
        <v>244.20409431871315</v>
      </c>
      <c r="N42" s="37">
        <v>277.84415345070425</v>
      </c>
      <c r="O42" s="37">
        <v>278.01653752841804</v>
      </c>
      <c r="P42" s="37">
        <v>324.64955380855383</v>
      </c>
      <c r="Q42" s="75">
        <f t="shared" si="0"/>
        <v>16.77346847590644</v>
      </c>
      <c r="R42" s="75">
        <f t="shared" si="1"/>
        <v>233.75513858223667</v>
      </c>
    </row>
    <row r="43" spans="1:18" ht="13.5">
      <c r="A43" s="1" t="s">
        <v>37</v>
      </c>
      <c r="B43" s="37">
        <v>0.1422733753133578</v>
      </c>
      <c r="C43" s="37">
        <v>100</v>
      </c>
      <c r="D43" s="37">
        <v>97.33333333799673</v>
      </c>
      <c r="E43" s="37">
        <v>97.94864831298433</v>
      </c>
      <c r="F43" s="37">
        <v>96.33527525941153</v>
      </c>
      <c r="G43" s="37">
        <v>98.31020406571616</v>
      </c>
      <c r="H43" s="37">
        <v>118.17800556752866</v>
      </c>
      <c r="I43" s="37">
        <v>124.36655456555812</v>
      </c>
      <c r="J43" s="37">
        <v>143.79686862350806</v>
      </c>
      <c r="K43" s="37">
        <v>150.18278560247123</v>
      </c>
      <c r="L43" s="37">
        <v>197.48050980324268</v>
      </c>
      <c r="M43" s="37">
        <v>255.7386573041563</v>
      </c>
      <c r="N43" s="37">
        <v>309.1032090102576</v>
      </c>
      <c r="O43" s="37">
        <v>319.8780502764411</v>
      </c>
      <c r="P43" s="37">
        <v>405.1467006022236</v>
      </c>
      <c r="Q43" s="75">
        <f t="shared" si="0"/>
        <v>26.65661187195954</v>
      </c>
      <c r="R43" s="75">
        <f t="shared" si="1"/>
        <v>316.2466101878209</v>
      </c>
    </row>
    <row r="44" spans="1:19" ht="15.75" customHeight="1">
      <c r="A44" s="1" t="s">
        <v>38</v>
      </c>
      <c r="B44" s="37">
        <v>0.30334421584327714</v>
      </c>
      <c r="C44" s="37">
        <v>100</v>
      </c>
      <c r="D44" s="37">
        <v>96.35917536816092</v>
      </c>
      <c r="E44" s="37">
        <v>95.84060553856084</v>
      </c>
      <c r="F44" s="37">
        <v>105.22416404863516</v>
      </c>
      <c r="G44" s="37">
        <v>105.70766360560752</v>
      </c>
      <c r="H44" s="37">
        <v>168.64626615845245</v>
      </c>
      <c r="I44" s="37">
        <v>168.175603740898</v>
      </c>
      <c r="J44" s="37">
        <v>174.03910060013217</v>
      </c>
      <c r="K44" s="37">
        <v>211.72523227570142</v>
      </c>
      <c r="L44" s="37">
        <v>670.7274348418637</v>
      </c>
      <c r="M44" s="37">
        <v>680.4692980875988</v>
      </c>
      <c r="N44" s="37">
        <v>739.5187676573663</v>
      </c>
      <c r="O44" s="37">
        <v>738.0896002844962</v>
      </c>
      <c r="P44" s="37">
        <v>921.9748775170758</v>
      </c>
      <c r="Q44" s="75">
        <f t="shared" si="0"/>
        <v>24.91367947220786</v>
      </c>
      <c r="R44" s="75">
        <f t="shared" si="1"/>
        <v>856.8106762998674</v>
      </c>
      <c r="S44" s="35"/>
    </row>
    <row r="45" spans="1:19" s="36" customFormat="1" ht="15.75" customHeight="1">
      <c r="A45" s="3" t="s">
        <v>39</v>
      </c>
      <c r="B45" s="35">
        <v>5.72780559494049</v>
      </c>
      <c r="C45" s="35">
        <v>100</v>
      </c>
      <c r="D45" s="35">
        <v>96.69248115044272</v>
      </c>
      <c r="E45" s="35">
        <v>159.10557244691552</v>
      </c>
      <c r="F45" s="35">
        <v>157.97121834294862</v>
      </c>
      <c r="G45" s="35">
        <v>391.90548483831526</v>
      </c>
      <c r="H45" s="35">
        <v>393.9618024005684</v>
      </c>
      <c r="I45" s="35">
        <v>396.97659836448145</v>
      </c>
      <c r="J45" s="35">
        <v>397.81987687548093</v>
      </c>
      <c r="K45" s="35">
        <v>397.7015066423818</v>
      </c>
      <c r="L45" s="35">
        <v>405.00962613662807</v>
      </c>
      <c r="M45" s="35">
        <v>414.2207272994228</v>
      </c>
      <c r="N45" s="35">
        <v>417.8131707856389</v>
      </c>
      <c r="O45" s="35">
        <v>441.04384567712833</v>
      </c>
      <c r="P45" s="35">
        <v>474.0029233571277</v>
      </c>
      <c r="Q45" s="73">
        <f t="shared" si="0"/>
        <v>7.47297077219109</v>
      </c>
      <c r="R45" s="73">
        <f t="shared" si="1"/>
        <v>390.2169410873137</v>
      </c>
      <c r="S45" s="35"/>
    </row>
    <row r="46" spans="1:19" ht="13.5">
      <c r="A46" s="1" t="s">
        <v>40</v>
      </c>
      <c r="B46" s="37">
        <v>2.951641103701421</v>
      </c>
      <c r="C46" s="37">
        <v>100</v>
      </c>
      <c r="D46" s="37">
        <v>97.33333333339179</v>
      </c>
      <c r="E46" s="37">
        <v>214.36768867423714</v>
      </c>
      <c r="F46" s="37">
        <v>211.71068790910334</v>
      </c>
      <c r="G46" s="37">
        <v>658.1680024202715</v>
      </c>
      <c r="H46" s="37">
        <v>657.770224653651</v>
      </c>
      <c r="I46" s="37">
        <v>657.6294502505195</v>
      </c>
      <c r="J46" s="37">
        <v>657.5582426842844</v>
      </c>
      <c r="K46" s="37">
        <v>657.1137040267455</v>
      </c>
      <c r="L46" s="37">
        <v>656.5449600584664</v>
      </c>
      <c r="M46" s="37">
        <v>656.3450505295689</v>
      </c>
      <c r="N46" s="37">
        <v>656.2965663300045</v>
      </c>
      <c r="O46" s="37">
        <v>656.5453093560052</v>
      </c>
      <c r="P46" s="37">
        <v>656.470686448205</v>
      </c>
      <c r="Q46" s="75">
        <f t="shared" si="0"/>
        <v>-0.011365995116676686</v>
      </c>
      <c r="R46" s="75">
        <f t="shared" si="1"/>
        <v>574.4561847066549</v>
      </c>
      <c r="S46" s="37"/>
    </row>
    <row r="47" spans="1:19" ht="13.5" customHeight="1">
      <c r="A47" s="1" t="s">
        <v>41</v>
      </c>
      <c r="B47" s="37">
        <v>0.40425794042639696</v>
      </c>
      <c r="C47" s="37">
        <v>100</v>
      </c>
      <c r="D47" s="37">
        <v>120.73606614156816</v>
      </c>
      <c r="E47" s="37">
        <v>127.63926524451216</v>
      </c>
      <c r="F47" s="37">
        <v>128.1294030071427</v>
      </c>
      <c r="G47" s="37">
        <v>162.01024994684576</v>
      </c>
      <c r="H47" s="37">
        <v>189.7629435961153</v>
      </c>
      <c r="I47" s="37">
        <v>194.34864476623986</v>
      </c>
      <c r="J47" s="37">
        <v>202.16875848057532</v>
      </c>
      <c r="K47" s="37">
        <v>207.94957429041864</v>
      </c>
      <c r="L47" s="37">
        <v>229.55683063350497</v>
      </c>
      <c r="M47" s="37">
        <v>270.9768514203168</v>
      </c>
      <c r="N47" s="37">
        <v>309.3996964044917</v>
      </c>
      <c r="O47" s="37">
        <v>479.7163509481942</v>
      </c>
      <c r="P47" s="37">
        <v>749.104749217394</v>
      </c>
      <c r="Q47" s="75">
        <f t="shared" si="0"/>
        <v>56.15576741062384</v>
      </c>
      <c r="R47" s="75">
        <f t="shared" si="1"/>
        <v>520.4482000755573</v>
      </c>
      <c r="S47" s="37"/>
    </row>
    <row r="48" spans="1:19" ht="13.5">
      <c r="A48" s="1" t="s">
        <v>42</v>
      </c>
      <c r="B48" s="37">
        <v>0.17106119343637677</v>
      </c>
      <c r="C48" s="37">
        <v>100</v>
      </c>
      <c r="D48" s="37">
        <v>106.40094274604756</v>
      </c>
      <c r="E48" s="37">
        <v>174.7052361710774</v>
      </c>
      <c r="F48" s="37">
        <v>176.44036180135876</v>
      </c>
      <c r="G48" s="37">
        <v>211.61620113221642</v>
      </c>
      <c r="H48" s="37">
        <v>237.96850182217668</v>
      </c>
      <c r="I48" s="37">
        <v>257.9471182069902</v>
      </c>
      <c r="J48" s="37">
        <v>260.8762576208054</v>
      </c>
      <c r="K48" s="37">
        <v>261.27675088438485</v>
      </c>
      <c r="L48" s="37">
        <v>288.05249928803073</v>
      </c>
      <c r="M48" s="37">
        <v>329.1015669107531</v>
      </c>
      <c r="N48" s="37">
        <v>366.3756646799468</v>
      </c>
      <c r="O48" s="37">
        <v>550.5323702012006</v>
      </c>
      <c r="P48" s="37">
        <v>852.2485848029595</v>
      </c>
      <c r="Q48" s="75">
        <f t="shared" si="0"/>
        <v>54.80444582967792</v>
      </c>
      <c r="R48" s="75">
        <f t="shared" si="1"/>
        <v>700.9784150475657</v>
      </c>
      <c r="S48" s="37"/>
    </row>
    <row r="49" spans="1:19" ht="13.5">
      <c r="A49" s="1" t="s">
        <v>43</v>
      </c>
      <c r="B49" s="37">
        <v>2.200845357376295</v>
      </c>
      <c r="C49" s="37">
        <v>100</v>
      </c>
      <c r="D49" s="37">
        <v>90.66201800315183</v>
      </c>
      <c r="E49" s="37">
        <v>89.5586932114059</v>
      </c>
      <c r="F49" s="37">
        <v>89.94499847416144</v>
      </c>
      <c r="G49" s="37">
        <v>91.05112683214686</v>
      </c>
      <c r="H49" s="37">
        <v>89.79033023491492</v>
      </c>
      <c r="I49" s="37">
        <v>95.43012159521975</v>
      </c>
      <c r="J49" s="37">
        <v>96.05620347791354</v>
      </c>
      <c r="K49" s="37">
        <v>95.25136153269928</v>
      </c>
      <c r="L49" s="37">
        <v>108.98382086974291</v>
      </c>
      <c r="M49" s="37">
        <v>122.42555727639018</v>
      </c>
      <c r="N49" s="37">
        <v>121.88532578437173</v>
      </c>
      <c r="O49" s="37">
        <v>136.41277250334588</v>
      </c>
      <c r="P49" s="37">
        <v>149.3573961126698</v>
      </c>
      <c r="Q49" s="75">
        <f t="shared" si="0"/>
        <v>9.489304682966122</v>
      </c>
      <c r="R49" s="75">
        <f t="shared" si="1"/>
        <v>64.7408687808796</v>
      </c>
      <c r="S49" s="37"/>
    </row>
    <row r="50" spans="1:19" s="36" customFormat="1" ht="13.5" customHeight="1">
      <c r="A50" s="3" t="s">
        <v>104</v>
      </c>
      <c r="B50" s="35">
        <v>5.288608119776438</v>
      </c>
      <c r="C50" s="35">
        <v>100</v>
      </c>
      <c r="D50" s="35">
        <v>118.02221874035261</v>
      </c>
      <c r="E50" s="35">
        <v>124.90886968423624</v>
      </c>
      <c r="F50" s="35">
        <v>139.18668565422536</v>
      </c>
      <c r="G50" s="35">
        <v>183.41997837701143</v>
      </c>
      <c r="H50" s="35">
        <v>204.80784637454613</v>
      </c>
      <c r="I50" s="35">
        <v>227.59626312732405</v>
      </c>
      <c r="J50" s="35">
        <v>229.93092797914457</v>
      </c>
      <c r="K50" s="35">
        <v>243.2097366202704</v>
      </c>
      <c r="L50" s="35">
        <v>314.73969349946964</v>
      </c>
      <c r="M50" s="35">
        <v>379.12293011392677</v>
      </c>
      <c r="N50" s="35">
        <v>456.59754036185507</v>
      </c>
      <c r="O50" s="35">
        <v>613.6846305612054</v>
      </c>
      <c r="P50" s="35">
        <v>772.2740263728833</v>
      </c>
      <c r="Q50" s="73">
        <f t="shared" si="0"/>
        <v>25.842165163342983</v>
      </c>
      <c r="R50" s="73">
        <f t="shared" si="1"/>
        <v>554.346304124206</v>
      </c>
      <c r="S50" s="37"/>
    </row>
    <row r="51" spans="1:19" s="36" customFormat="1" ht="13.5">
      <c r="A51" s="3" t="s">
        <v>44</v>
      </c>
      <c r="B51" s="35">
        <v>0.8883136263191933</v>
      </c>
      <c r="C51" s="35">
        <v>100</v>
      </c>
      <c r="D51" s="35">
        <v>132.05323108411392</v>
      </c>
      <c r="E51" s="35">
        <v>145.94524108881248</v>
      </c>
      <c r="F51" s="35">
        <v>187.90698567098562</v>
      </c>
      <c r="G51" s="35">
        <v>262.1232789603374</v>
      </c>
      <c r="H51" s="35">
        <v>290.48055484304996</v>
      </c>
      <c r="I51" s="35">
        <v>302.0660455261393</v>
      </c>
      <c r="J51" s="35">
        <v>310.3914228597941</v>
      </c>
      <c r="K51" s="35">
        <v>348.9686965034485</v>
      </c>
      <c r="L51" s="35">
        <v>491.26393631168406</v>
      </c>
      <c r="M51" s="35">
        <v>546.7249124669283</v>
      </c>
      <c r="N51" s="35">
        <v>733.8109694567592</v>
      </c>
      <c r="O51" s="35">
        <v>1024.776450501278</v>
      </c>
      <c r="P51" s="35">
        <v>1351.5572315881043</v>
      </c>
      <c r="Q51" s="73">
        <f t="shared" si="0"/>
        <v>31.88800649419477</v>
      </c>
      <c r="R51" s="73">
        <f t="shared" si="1"/>
        <v>923.4942534099777</v>
      </c>
      <c r="S51" s="37"/>
    </row>
    <row r="52" spans="1:19" ht="15.75" customHeight="1">
      <c r="A52" s="1" t="s">
        <v>45</v>
      </c>
      <c r="B52" s="37">
        <v>0.8883136263191933</v>
      </c>
      <c r="C52" s="37">
        <v>100</v>
      </c>
      <c r="D52" s="37">
        <v>132.05323108411392</v>
      </c>
      <c r="E52" s="37">
        <v>145.94524108881248</v>
      </c>
      <c r="F52" s="37">
        <v>187.90698567098562</v>
      </c>
      <c r="G52" s="37">
        <v>262.1232789603374</v>
      </c>
      <c r="H52" s="37">
        <v>290.48055484304996</v>
      </c>
      <c r="I52" s="37">
        <v>302.0660455261393</v>
      </c>
      <c r="J52" s="37">
        <v>310.3914228597941</v>
      </c>
      <c r="K52" s="37">
        <v>348.9686965034485</v>
      </c>
      <c r="L52" s="37">
        <v>491.26393631168406</v>
      </c>
      <c r="M52" s="37">
        <v>546.7249124669283</v>
      </c>
      <c r="N52" s="37">
        <v>733.8109694567592</v>
      </c>
      <c r="O52" s="37">
        <v>1024.776450501278</v>
      </c>
      <c r="P52" s="37">
        <v>1351.5572315881043</v>
      </c>
      <c r="Q52" s="75">
        <f t="shared" si="0"/>
        <v>31.88800649419477</v>
      </c>
      <c r="R52" s="75">
        <f t="shared" si="1"/>
        <v>923.4942534099777</v>
      </c>
      <c r="S52" s="37"/>
    </row>
    <row r="53" spans="1:19" s="36" customFormat="1" ht="13.5" customHeight="1">
      <c r="A53" s="3" t="s">
        <v>46</v>
      </c>
      <c r="B53" s="35">
        <v>0.4516710520463392</v>
      </c>
      <c r="C53" s="35">
        <v>100</v>
      </c>
      <c r="D53" s="35">
        <v>114.70928512965354</v>
      </c>
      <c r="E53" s="35">
        <v>119.8310731303046</v>
      </c>
      <c r="F53" s="35">
        <v>135.0778141425223</v>
      </c>
      <c r="G53" s="35">
        <v>175.31887308201786</v>
      </c>
      <c r="H53" s="35">
        <v>188.11523077531322</v>
      </c>
      <c r="I53" s="35">
        <v>195.94307518435875</v>
      </c>
      <c r="J53" s="35">
        <v>192.33122607161752</v>
      </c>
      <c r="K53" s="35">
        <v>193.5144333753883</v>
      </c>
      <c r="L53" s="35">
        <v>246.6994581741094</v>
      </c>
      <c r="M53" s="35">
        <v>277.55259999971224</v>
      </c>
      <c r="N53" s="35">
        <v>318.75180287146276</v>
      </c>
      <c r="O53" s="35">
        <v>408.6165453786061</v>
      </c>
      <c r="P53" s="35">
        <v>512.0983680244541</v>
      </c>
      <c r="Q53" s="73">
        <f t="shared" si="0"/>
        <v>25.324922305817623</v>
      </c>
      <c r="R53" s="73">
        <f t="shared" si="1"/>
        <v>346.43148760419865</v>
      </c>
      <c r="S53" s="37"/>
    </row>
    <row r="54" spans="1:19" ht="13.5">
      <c r="A54" s="1" t="s">
        <v>46</v>
      </c>
      <c r="B54" s="37">
        <v>0.4516710520463392</v>
      </c>
      <c r="C54" s="37">
        <v>100</v>
      </c>
      <c r="D54" s="37">
        <v>114.70928512965354</v>
      </c>
      <c r="E54" s="37">
        <v>119.8310731303046</v>
      </c>
      <c r="F54" s="37">
        <v>135.0778141425223</v>
      </c>
      <c r="G54" s="37">
        <v>175.31887308201786</v>
      </c>
      <c r="H54" s="37">
        <v>188.11523077531322</v>
      </c>
      <c r="I54" s="37">
        <v>195.94307518435875</v>
      </c>
      <c r="J54" s="37">
        <v>192.33122607161752</v>
      </c>
      <c r="K54" s="37">
        <v>193.5144333753883</v>
      </c>
      <c r="L54" s="37">
        <v>246.6994581741094</v>
      </c>
      <c r="M54" s="37">
        <v>277.55259999971224</v>
      </c>
      <c r="N54" s="37">
        <v>318.75180287146276</v>
      </c>
      <c r="O54" s="37">
        <v>408.6165453786061</v>
      </c>
      <c r="P54" s="37">
        <v>512.0983680244541</v>
      </c>
      <c r="Q54" s="75">
        <f t="shared" si="0"/>
        <v>25.324922305817623</v>
      </c>
      <c r="R54" s="75">
        <f t="shared" si="1"/>
        <v>346.43148760419865</v>
      </c>
      <c r="S54" s="37"/>
    </row>
    <row r="55" spans="1:19" s="36" customFormat="1" ht="13.5">
      <c r="A55" s="3" t="s">
        <v>47</v>
      </c>
      <c r="B55" s="35">
        <v>0.3553733997962228</v>
      </c>
      <c r="C55" s="35">
        <v>100</v>
      </c>
      <c r="D55" s="35">
        <v>121.59918666940872</v>
      </c>
      <c r="E55" s="35">
        <v>123.69994871650049</v>
      </c>
      <c r="F55" s="35">
        <v>149.36486337000906</v>
      </c>
      <c r="G55" s="35">
        <v>211.996190074716</v>
      </c>
      <c r="H55" s="35">
        <v>247.61482729597645</v>
      </c>
      <c r="I55" s="35">
        <v>271.843124821583</v>
      </c>
      <c r="J55" s="35">
        <v>273.35649771296147</v>
      </c>
      <c r="K55" s="35">
        <v>306.3483960219922</v>
      </c>
      <c r="L55" s="35">
        <v>432.54614807837004</v>
      </c>
      <c r="M55" s="35">
        <v>503.5876767346007</v>
      </c>
      <c r="N55" s="35">
        <v>632.5935659267853</v>
      </c>
      <c r="O55" s="35">
        <v>917.9040562687876</v>
      </c>
      <c r="P55" s="35">
        <v>1137.5607402873438</v>
      </c>
      <c r="Q55" s="73">
        <f t="shared" si="0"/>
        <v>23.930244399555704</v>
      </c>
      <c r="R55" s="73">
        <f t="shared" si="1"/>
        <v>835.5002870044075</v>
      </c>
      <c r="S55" s="35"/>
    </row>
    <row r="56" spans="1:19" ht="13.5" customHeight="1">
      <c r="A56" s="1" t="s">
        <v>48</v>
      </c>
      <c r="B56" s="37">
        <v>0.3553733997962228</v>
      </c>
      <c r="C56" s="37">
        <v>100</v>
      </c>
      <c r="D56" s="37">
        <v>121.59918666940872</v>
      </c>
      <c r="E56" s="37">
        <v>123.69994871650049</v>
      </c>
      <c r="F56" s="37">
        <v>149.36486337000906</v>
      </c>
      <c r="G56" s="37">
        <v>211.996190074716</v>
      </c>
      <c r="H56" s="37">
        <v>247.61482729597645</v>
      </c>
      <c r="I56" s="37">
        <v>271.843124821583</v>
      </c>
      <c r="J56" s="37">
        <v>273.35649771296147</v>
      </c>
      <c r="K56" s="37">
        <v>306.3483960219922</v>
      </c>
      <c r="L56" s="74">
        <v>432.54614807837004</v>
      </c>
      <c r="M56" s="74">
        <v>503.5876767346007</v>
      </c>
      <c r="N56" s="74">
        <v>632.5935659267853</v>
      </c>
      <c r="O56" s="74">
        <v>917.9040562687876</v>
      </c>
      <c r="P56" s="74">
        <v>1137.5607402873438</v>
      </c>
      <c r="Q56" s="76">
        <f t="shared" si="0"/>
        <v>23.930244399555704</v>
      </c>
      <c r="R56" s="76">
        <f t="shared" si="1"/>
        <v>835.5002870044075</v>
      </c>
      <c r="S56" s="37"/>
    </row>
    <row r="57" spans="1:19" s="36" customFormat="1" ht="13.5">
      <c r="A57" s="3" t="s">
        <v>159</v>
      </c>
      <c r="B57" s="35">
        <v>0.06218128909368491</v>
      </c>
      <c r="C57" s="35">
        <v>100</v>
      </c>
      <c r="D57" s="35">
        <v>108.17362491290227</v>
      </c>
      <c r="E57" s="35">
        <v>125.33090633255942</v>
      </c>
      <c r="F57" s="35">
        <v>123.78725808832621</v>
      </c>
      <c r="G57" s="35">
        <v>143.45433157885728</v>
      </c>
      <c r="H57" s="35">
        <v>197.5419604512396</v>
      </c>
      <c r="I57" s="35">
        <v>243.72838560268076</v>
      </c>
      <c r="J57" s="35">
        <v>242.60504134761345</v>
      </c>
      <c r="K57" s="35">
        <v>269.347280896392</v>
      </c>
      <c r="L57" s="35">
        <v>351.6641577445959</v>
      </c>
      <c r="M57" s="35">
        <v>410.6853308214661</v>
      </c>
      <c r="N57" s="35">
        <v>502.4424648552253</v>
      </c>
      <c r="O57" s="35">
        <v>666.9387204747546</v>
      </c>
      <c r="P57" s="35">
        <v>1032.9953933709482</v>
      </c>
      <c r="Q57" s="73">
        <f t="shared" si="0"/>
        <v>54.88610297444109</v>
      </c>
      <c r="R57" s="73">
        <f t="shared" si="1"/>
        <v>854.9420149344917</v>
      </c>
      <c r="S57" s="37"/>
    </row>
    <row r="58" spans="1:19" ht="13.5">
      <c r="A58" s="1" t="s">
        <v>49</v>
      </c>
      <c r="B58" s="37">
        <v>0.06218128909368491</v>
      </c>
      <c r="C58" s="37">
        <v>100</v>
      </c>
      <c r="D58" s="37">
        <v>108.17362491290227</v>
      </c>
      <c r="E58" s="37">
        <v>125.33090633255942</v>
      </c>
      <c r="F58" s="37">
        <v>123.78725808832621</v>
      </c>
      <c r="G58" s="37">
        <v>143.45433157885728</v>
      </c>
      <c r="H58" s="37">
        <v>197.5419604512396</v>
      </c>
      <c r="I58" s="37">
        <v>243.72838560268076</v>
      </c>
      <c r="J58" s="37">
        <v>242.60504134761345</v>
      </c>
      <c r="K58" s="37">
        <v>269.347280896392</v>
      </c>
      <c r="L58" s="37">
        <v>351.6641577445959</v>
      </c>
      <c r="M58" s="37">
        <v>410.6853308214661</v>
      </c>
      <c r="N58" s="37">
        <v>502.4424648552253</v>
      </c>
      <c r="O58" s="37">
        <v>666.9387204747546</v>
      </c>
      <c r="P58" s="37">
        <v>1032.9953933709482</v>
      </c>
      <c r="Q58" s="75">
        <f t="shared" si="0"/>
        <v>54.88610297444109</v>
      </c>
      <c r="R58" s="75">
        <f t="shared" si="1"/>
        <v>854.9420149344917</v>
      </c>
      <c r="S58" s="35"/>
    </row>
    <row r="59" spans="1:19" s="36" customFormat="1" ht="13.5" customHeight="1">
      <c r="A59" s="3" t="s">
        <v>50</v>
      </c>
      <c r="B59" s="35">
        <v>0.4098436528069196</v>
      </c>
      <c r="C59" s="35">
        <v>100</v>
      </c>
      <c r="D59" s="35">
        <v>117.27805768545873</v>
      </c>
      <c r="E59" s="35">
        <v>120.03747947658827</v>
      </c>
      <c r="F59" s="35">
        <v>143.16367561518422</v>
      </c>
      <c r="G59" s="35">
        <v>199.8411161706878</v>
      </c>
      <c r="H59" s="35">
        <v>230.4883152004113</v>
      </c>
      <c r="I59" s="35">
        <v>252.49531397052866</v>
      </c>
      <c r="J59" s="35">
        <v>252.85912533764753</v>
      </c>
      <c r="K59" s="35">
        <v>279.3905563789771</v>
      </c>
      <c r="L59" s="35">
        <v>395.0177580134722</v>
      </c>
      <c r="M59" s="35">
        <v>456.9509448511866</v>
      </c>
      <c r="N59" s="35">
        <v>561.3681239258559</v>
      </c>
      <c r="O59" s="35">
        <v>798.880116647088</v>
      </c>
      <c r="P59" s="35">
        <v>975.2556785256912</v>
      </c>
      <c r="Q59" s="73">
        <f t="shared" si="0"/>
        <v>22.077851007089038</v>
      </c>
      <c r="R59" s="73">
        <f t="shared" si="1"/>
        <v>731.5755715714014</v>
      </c>
      <c r="S59" s="35"/>
    </row>
    <row r="60" spans="1:19" ht="15.75" customHeight="1">
      <c r="A60" s="1" t="s">
        <v>158</v>
      </c>
      <c r="B60" s="37">
        <v>0.3802136419185586</v>
      </c>
      <c r="C60" s="37">
        <v>100</v>
      </c>
      <c r="D60" s="37">
        <v>118.07824141938886</v>
      </c>
      <c r="E60" s="37">
        <v>119.13874925813701</v>
      </c>
      <c r="F60" s="37">
        <v>143.74467863484438</v>
      </c>
      <c r="G60" s="37">
        <v>202.88468542380113</v>
      </c>
      <c r="H60" s="37">
        <v>230.41045642932593</v>
      </c>
      <c r="I60" s="37">
        <v>249.36280284408048</v>
      </c>
      <c r="J60" s="37">
        <v>249.61460598790282</v>
      </c>
      <c r="K60" s="37">
        <v>275.35373014806873</v>
      </c>
      <c r="L60" s="37">
        <v>391.8916070583235</v>
      </c>
      <c r="M60" s="37">
        <v>452.6616812095267</v>
      </c>
      <c r="N60" s="37">
        <v>555.6703894916923</v>
      </c>
      <c r="O60" s="37">
        <v>795.2194803769266</v>
      </c>
      <c r="P60" s="37">
        <v>981.8016519942904</v>
      </c>
      <c r="Q60" s="75">
        <f t="shared" si="0"/>
        <v>23.46297798551484</v>
      </c>
      <c r="R60" s="75">
        <f t="shared" si="1"/>
        <v>731.48397214618</v>
      </c>
      <c r="S60" s="37"/>
    </row>
    <row r="61" spans="1:19" ht="13.5">
      <c r="A61" s="1" t="s">
        <v>51</v>
      </c>
      <c r="B61" s="37">
        <v>0.029630010888360994</v>
      </c>
      <c r="C61" s="37">
        <v>100</v>
      </c>
      <c r="D61" s="37">
        <v>107.01006376443448</v>
      </c>
      <c r="E61" s="37">
        <v>131.5700263510089</v>
      </c>
      <c r="F61" s="37">
        <v>135.70821854826002</v>
      </c>
      <c r="G61" s="37">
        <v>160.78589764519853</v>
      </c>
      <c r="H61" s="37">
        <v>231.48740247787487</v>
      </c>
      <c r="I61" s="37">
        <v>292.6918386435957</v>
      </c>
      <c r="J61" s="37">
        <v>294.49294460587555</v>
      </c>
      <c r="K61" s="37">
        <v>331.1912934367196</v>
      </c>
      <c r="L61" s="37">
        <v>435.13266868031855</v>
      </c>
      <c r="M61" s="37">
        <v>511.99097019876285</v>
      </c>
      <c r="N61" s="37">
        <v>634.4817102846492</v>
      </c>
      <c r="O61" s="37">
        <v>845.8535670876333</v>
      </c>
      <c r="P61" s="37">
        <v>891.2574504529484</v>
      </c>
      <c r="Q61" s="75">
        <f t="shared" si="0"/>
        <v>5.367818394576943</v>
      </c>
      <c r="R61" s="75">
        <f t="shared" si="1"/>
        <v>732.8725533842396</v>
      </c>
      <c r="S61" s="37"/>
    </row>
    <row r="62" spans="1:19" s="36" customFormat="1" ht="13.5" customHeight="1">
      <c r="A62" s="3" t="s">
        <v>160</v>
      </c>
      <c r="B62" s="35">
        <v>3.1212250997140782</v>
      </c>
      <c r="C62" s="35">
        <v>100</v>
      </c>
      <c r="D62" s="35">
        <v>114.39500372253978</v>
      </c>
      <c r="E62" s="35">
        <v>120.42552827826557</v>
      </c>
      <c r="F62" s="35">
        <v>124.54099748420762</v>
      </c>
      <c r="G62" s="35">
        <v>157.57935933160257</v>
      </c>
      <c r="H62" s="35">
        <v>174.73942854814234</v>
      </c>
      <c r="I62" s="35">
        <v>202.35371155575308</v>
      </c>
      <c r="J62" s="35">
        <v>204.2651026298431</v>
      </c>
      <c r="K62" s="35">
        <v>207.84133564856154</v>
      </c>
      <c r="L62" s="35">
        <v>249.6563286752927</v>
      </c>
      <c r="M62" s="35">
        <v>321.1014450072074</v>
      </c>
      <c r="N62" s="35">
        <v>362.94005364240047</v>
      </c>
      <c r="O62" s="35">
        <v>466.34529202821005</v>
      </c>
      <c r="P62" s="35">
        <v>571.6197174881137</v>
      </c>
      <c r="Q62" s="73">
        <f t="shared" si="0"/>
        <v>22.574351507237992</v>
      </c>
      <c r="R62" s="73">
        <f t="shared" si="1"/>
        <v>399.68940852919854</v>
      </c>
      <c r="S62" s="37"/>
    </row>
    <row r="63" spans="1:19" ht="13.5">
      <c r="A63" s="1" t="s">
        <v>52</v>
      </c>
      <c r="B63" s="37">
        <v>2.3941499679208853</v>
      </c>
      <c r="C63" s="37">
        <v>100</v>
      </c>
      <c r="D63" s="37">
        <v>119.05003905227856</v>
      </c>
      <c r="E63" s="37">
        <v>126.9795729481391</v>
      </c>
      <c r="F63" s="37">
        <v>123.20227610680372</v>
      </c>
      <c r="G63" s="37">
        <v>166.11979332601211</v>
      </c>
      <c r="H63" s="37">
        <v>188.65451378991975</v>
      </c>
      <c r="I63" s="37">
        <v>203.5540476600939</v>
      </c>
      <c r="J63" s="37">
        <v>206.08835958168805</v>
      </c>
      <c r="K63" s="37">
        <v>211.01568607581723</v>
      </c>
      <c r="L63" s="37">
        <v>245.46624403148556</v>
      </c>
      <c r="M63" s="37">
        <v>335.27564341547395</v>
      </c>
      <c r="N63" s="37">
        <v>389.9320079003482</v>
      </c>
      <c r="O63" s="37">
        <v>524.5471070469314</v>
      </c>
      <c r="P63" s="37">
        <v>688.3721598072344</v>
      </c>
      <c r="Q63" s="75">
        <f t="shared" si="0"/>
        <v>31.231714093820273</v>
      </c>
      <c r="R63" s="75">
        <f t="shared" si="1"/>
        <v>478.22086014180036</v>
      </c>
      <c r="S63" s="35"/>
    </row>
    <row r="64" spans="1:19" ht="13.5">
      <c r="A64" s="1" t="s">
        <v>53</v>
      </c>
      <c r="B64" s="37">
        <v>0.727075131793193</v>
      </c>
      <c r="C64" s="37">
        <v>100</v>
      </c>
      <c r="D64" s="37">
        <v>99.06666666626064</v>
      </c>
      <c r="E64" s="37">
        <v>98.8440366964672</v>
      </c>
      <c r="F64" s="37">
        <v>128.94920731372247</v>
      </c>
      <c r="G64" s="37">
        <v>129.4569839681141</v>
      </c>
      <c r="H64" s="37">
        <v>128.91912824017678</v>
      </c>
      <c r="I64" s="37">
        <v>198.4011837906868</v>
      </c>
      <c r="J64" s="37">
        <v>198.261389420721</v>
      </c>
      <c r="K64" s="37">
        <v>197.38867313644923</v>
      </c>
      <c r="L64" s="37">
        <v>263.4536524687988</v>
      </c>
      <c r="M64" s="37">
        <v>274.42792368794437</v>
      </c>
      <c r="N64" s="37">
        <v>274.05957403995876</v>
      </c>
      <c r="O64" s="37">
        <v>274.69539579761874</v>
      </c>
      <c r="P64" s="37">
        <v>187.17133820766995</v>
      </c>
      <c r="Q64" s="75">
        <f t="shared" si="0"/>
        <v>-31.862222275626323</v>
      </c>
      <c r="R64" s="75">
        <f t="shared" si="1"/>
        <v>88.93472901255424</v>
      </c>
      <c r="S64" s="37"/>
    </row>
    <row r="65" spans="1:19" s="36" customFormat="1" ht="13.5" customHeight="1">
      <c r="A65" s="3" t="s">
        <v>130</v>
      </c>
      <c r="B65" s="35">
        <v>1.4238415288433024</v>
      </c>
      <c r="C65" s="35">
        <v>100</v>
      </c>
      <c r="D65" s="35">
        <v>108.43924376168208</v>
      </c>
      <c r="E65" s="35">
        <v>101.53199311063365</v>
      </c>
      <c r="F65" s="35">
        <v>103.02789020886435</v>
      </c>
      <c r="G65" s="35">
        <v>121.7544280765368</v>
      </c>
      <c r="H65" s="35">
        <v>128.21340725377277</v>
      </c>
      <c r="I65" s="35">
        <v>134.5519762082603</v>
      </c>
      <c r="J65" s="35">
        <v>137.33717146056557</v>
      </c>
      <c r="K65" s="35">
        <v>141.68205243708147</v>
      </c>
      <c r="L65" s="35">
        <v>175.01658087690484</v>
      </c>
      <c r="M65" s="35">
        <v>196.72353341184944</v>
      </c>
      <c r="N65" s="35">
        <v>211.97968076366809</v>
      </c>
      <c r="O65" s="35">
        <v>280.89827478227244</v>
      </c>
      <c r="P65" s="35">
        <v>337.96719102031193</v>
      </c>
      <c r="Q65" s="73">
        <f t="shared" si="0"/>
        <v>20.316577694282472</v>
      </c>
      <c r="R65" s="73">
        <f t="shared" si="1"/>
        <v>211.66502024217868</v>
      </c>
      <c r="S65" s="35"/>
    </row>
    <row r="66" spans="1:19" s="36" customFormat="1" ht="13.5">
      <c r="A66" s="3" t="s">
        <v>131</v>
      </c>
      <c r="B66" s="35">
        <v>0.5857857111999213</v>
      </c>
      <c r="C66" s="35">
        <v>100</v>
      </c>
      <c r="D66" s="35">
        <v>125.21360755363851</v>
      </c>
      <c r="E66" s="35">
        <v>122.29856760702681</v>
      </c>
      <c r="F66" s="35">
        <v>102.64487324934473</v>
      </c>
      <c r="G66" s="35">
        <v>132.7031016097187</v>
      </c>
      <c r="H66" s="35">
        <v>138.51775404233769</v>
      </c>
      <c r="I66" s="35">
        <v>141.91312962925235</v>
      </c>
      <c r="J66" s="35">
        <v>143.79788891686252</v>
      </c>
      <c r="K66" s="35">
        <v>155.22324496192056</v>
      </c>
      <c r="L66" s="35">
        <v>171.02794440372506</v>
      </c>
      <c r="M66" s="35">
        <v>207.82263587008978</v>
      </c>
      <c r="N66" s="35">
        <v>228.4909930303636</v>
      </c>
      <c r="O66" s="35">
        <v>306.34394391293165</v>
      </c>
      <c r="P66" s="35">
        <v>393.0143370091648</v>
      </c>
      <c r="Q66" s="73">
        <f t="shared" si="0"/>
        <v>28.291857834430175</v>
      </c>
      <c r="R66" s="73">
        <f t="shared" si="1"/>
        <v>213.8751008677766</v>
      </c>
      <c r="S66" s="55"/>
    </row>
    <row r="67" spans="1:19" ht="13.5">
      <c r="A67" s="1" t="s">
        <v>147</v>
      </c>
      <c r="B67" s="37">
        <v>0.5857857111999213</v>
      </c>
      <c r="C67" s="37">
        <v>100</v>
      </c>
      <c r="D67" s="37">
        <v>125.21360755363851</v>
      </c>
      <c r="E67" s="37">
        <v>122.29856760702681</v>
      </c>
      <c r="F67" s="37">
        <v>102.64487324934473</v>
      </c>
      <c r="G67" s="37">
        <v>132.7031016097187</v>
      </c>
      <c r="H67" s="37">
        <v>138.51775404233769</v>
      </c>
      <c r="I67" s="37">
        <v>141.91312962925235</v>
      </c>
      <c r="J67" s="37">
        <v>143.79788891686252</v>
      </c>
      <c r="K67" s="37">
        <v>155.22324496192056</v>
      </c>
      <c r="L67" s="37">
        <v>171.02794440372506</v>
      </c>
      <c r="M67" s="37">
        <v>207.82263587008978</v>
      </c>
      <c r="N67" s="37">
        <v>228.4909930303636</v>
      </c>
      <c r="O67" s="37">
        <v>306.34394391293165</v>
      </c>
      <c r="P67" s="37">
        <v>393.0143370091648</v>
      </c>
      <c r="Q67" s="75">
        <f t="shared" si="0"/>
        <v>28.291857834430175</v>
      </c>
      <c r="R67" s="75">
        <f t="shared" si="1"/>
        <v>213.8751008677766</v>
      </c>
      <c r="S67" s="37"/>
    </row>
    <row r="68" spans="1:19" s="36" customFormat="1" ht="13.5" customHeight="1">
      <c r="A68" s="3" t="s">
        <v>95</v>
      </c>
      <c r="B68" s="35">
        <v>0.8186292652422213</v>
      </c>
      <c r="C68" s="35">
        <v>100</v>
      </c>
      <c r="D68" s="35">
        <v>96.52093890227592</v>
      </c>
      <c r="E68" s="35">
        <v>87.00217139481904</v>
      </c>
      <c r="F68" s="35">
        <v>102.68959999413197</v>
      </c>
      <c r="G68" s="35">
        <v>113.45401577074315</v>
      </c>
      <c r="H68" s="35">
        <v>120.63985152093927</v>
      </c>
      <c r="I68" s="35">
        <v>129.02767010418782</v>
      </c>
      <c r="J68" s="35">
        <v>132.43061939020242</v>
      </c>
      <c r="K68" s="35">
        <v>131.46243424786923</v>
      </c>
      <c r="L68" s="35">
        <v>178.54691761511077</v>
      </c>
      <c r="M68" s="35">
        <v>190.5608851350359</v>
      </c>
      <c r="N68" s="35">
        <v>201.91616108784612</v>
      </c>
      <c r="O68" s="35">
        <v>265.4452065228031</v>
      </c>
      <c r="P68" s="35">
        <v>302.58950222938216</v>
      </c>
      <c r="Q68" s="73">
        <f t="shared" si="0"/>
        <v>13.993206429737555</v>
      </c>
      <c r="R68" s="73">
        <f t="shared" si="1"/>
        <v>213.49622752400228</v>
      </c>
      <c r="S68" s="37"/>
    </row>
    <row r="69" spans="1:19" ht="13.5">
      <c r="A69" s="1" t="s">
        <v>148</v>
      </c>
      <c r="B69" s="37">
        <v>0.5872248295398445</v>
      </c>
      <c r="C69" s="37">
        <v>100</v>
      </c>
      <c r="D69" s="37">
        <v>99.16795340729328</v>
      </c>
      <c r="E69" s="37">
        <v>93.01318005029083</v>
      </c>
      <c r="F69" s="37">
        <v>109.43448689485766</v>
      </c>
      <c r="G69" s="37">
        <v>119.85686931162589</v>
      </c>
      <c r="H69" s="37">
        <v>131.89333562726384</v>
      </c>
      <c r="I69" s="37">
        <v>135.3716738689281</v>
      </c>
      <c r="J69" s="37">
        <v>137.16046504081058</v>
      </c>
      <c r="K69" s="37">
        <v>131.7893055182418</v>
      </c>
      <c r="L69" s="37">
        <v>188.80584076901485</v>
      </c>
      <c r="M69" s="37">
        <v>198.74396148898816</v>
      </c>
      <c r="N69" s="37">
        <v>215.22144670149171</v>
      </c>
      <c r="O69" s="37">
        <v>259.8065849623483</v>
      </c>
      <c r="P69" s="37">
        <v>303.7928048731918</v>
      </c>
      <c r="Q69" s="75">
        <f aca="true" t="shared" si="2" ref="Q69:Q132">P69/O69*100-100</f>
        <v>16.930371459683386</v>
      </c>
      <c r="R69" s="75">
        <f aca="true" t="shared" si="3" ref="R69:R132">P69/D69*100-100</f>
        <v>206.34171063859975</v>
      </c>
      <c r="S69" s="37"/>
    </row>
    <row r="70" spans="1:19" ht="13.5">
      <c r="A70" s="1" t="s">
        <v>149</v>
      </c>
      <c r="B70" s="37">
        <v>0.024606385492842095</v>
      </c>
      <c r="C70" s="37">
        <v>100</v>
      </c>
      <c r="D70" s="37">
        <v>90.39519401238113</v>
      </c>
      <c r="E70" s="37">
        <v>88.61449252386791</v>
      </c>
      <c r="F70" s="37">
        <v>114.40049537281101</v>
      </c>
      <c r="G70" s="37">
        <v>108.39979641375369</v>
      </c>
      <c r="H70" s="37">
        <v>104.49759928312658</v>
      </c>
      <c r="I70" s="37">
        <v>111.10703477816483</v>
      </c>
      <c r="J70" s="37">
        <v>114.75323626870254</v>
      </c>
      <c r="K70" s="37">
        <v>110.65365136654955</v>
      </c>
      <c r="L70" s="37">
        <v>143.2431969226362</v>
      </c>
      <c r="M70" s="37">
        <v>156.94989150400914</v>
      </c>
      <c r="N70" s="37">
        <v>181.8481417505901</v>
      </c>
      <c r="O70" s="37">
        <v>219.65988703080424</v>
      </c>
      <c r="P70" s="37">
        <v>257.6290868502051</v>
      </c>
      <c r="Q70" s="75">
        <f t="shared" si="2"/>
        <v>17.285449943838046</v>
      </c>
      <c r="R70" s="75">
        <f t="shared" si="3"/>
        <v>185.00307971563018</v>
      </c>
      <c r="S70" s="37"/>
    </row>
    <row r="71" spans="1:19" ht="13.5" customHeight="1">
      <c r="A71" s="1" t="s">
        <v>150</v>
      </c>
      <c r="B71" s="37">
        <v>0.20679805020953484</v>
      </c>
      <c r="C71" s="37">
        <v>100</v>
      </c>
      <c r="D71" s="37">
        <v>89.73334975487091</v>
      </c>
      <c r="E71" s="37">
        <v>69.7414335653529</v>
      </c>
      <c r="F71" s="37">
        <v>82.14333341960129</v>
      </c>
      <c r="G71" s="37">
        <v>95.87382821304467</v>
      </c>
      <c r="H71" s="37">
        <v>90.60512537876268</v>
      </c>
      <c r="I71" s="37">
        <v>113.14553550517643</v>
      </c>
      <c r="J71" s="37">
        <v>121.1031126755001</v>
      </c>
      <c r="K71" s="37">
        <v>133.0102341756939</v>
      </c>
      <c r="L71" s="37">
        <v>153.616327435952</v>
      </c>
      <c r="M71" s="37">
        <v>171.32346705035047</v>
      </c>
      <c r="N71" s="37">
        <v>166.52224586889045</v>
      </c>
      <c r="O71" s="37">
        <v>286.9045471767134</v>
      </c>
      <c r="P71" s="37">
        <v>304.5223256889718</v>
      </c>
      <c r="Q71" s="75">
        <f t="shared" si="2"/>
        <v>6.140641089737471</v>
      </c>
      <c r="R71" s="75">
        <f t="shared" si="3"/>
        <v>239.36359950993773</v>
      </c>
      <c r="S71" s="37"/>
    </row>
    <row r="72" spans="1:19" s="36" customFormat="1" ht="13.5">
      <c r="A72" s="3" t="s">
        <v>96</v>
      </c>
      <c r="B72" s="35">
        <v>0.01942655240115956</v>
      </c>
      <c r="C72" s="35">
        <v>100</v>
      </c>
      <c r="D72" s="35">
        <v>104.86117842236726</v>
      </c>
      <c r="E72" s="35">
        <v>87.62189060464756</v>
      </c>
      <c r="F72" s="35">
        <v>128.8327845414743</v>
      </c>
      <c r="G72" s="35">
        <v>141.3865226908067</v>
      </c>
      <c r="H72" s="35">
        <v>136.6449214755436</v>
      </c>
      <c r="I72" s="35">
        <v>145.37737387222523</v>
      </c>
      <c r="J72" s="35">
        <v>149.2822217939238</v>
      </c>
      <c r="K72" s="35">
        <v>164.01444712421005</v>
      </c>
      <c r="L72" s="35">
        <v>146.52203869233662</v>
      </c>
      <c r="M72" s="35">
        <v>121.73485985286494</v>
      </c>
      <c r="N72" s="35">
        <v>138.17352867792928</v>
      </c>
      <c r="O72" s="35">
        <v>164.80070754026937</v>
      </c>
      <c r="P72" s="35">
        <v>168.88828736866054</v>
      </c>
      <c r="Q72" s="73">
        <f t="shared" si="2"/>
        <v>2.4803169169600636</v>
      </c>
      <c r="R72" s="73">
        <f t="shared" si="3"/>
        <v>61.05892562870156</v>
      </c>
      <c r="S72" s="35"/>
    </row>
    <row r="73" spans="1:19" ht="13.5">
      <c r="A73" s="1" t="s">
        <v>151</v>
      </c>
      <c r="B73" s="37">
        <v>0.01942655240115956</v>
      </c>
      <c r="C73" s="37">
        <v>100</v>
      </c>
      <c r="D73" s="37">
        <v>104.86117842236726</v>
      </c>
      <c r="E73" s="37">
        <v>87.62189060464756</v>
      </c>
      <c r="F73" s="37">
        <v>128.8327845414743</v>
      </c>
      <c r="G73" s="37">
        <v>141.3865226908067</v>
      </c>
      <c r="H73" s="37">
        <v>136.6449214755436</v>
      </c>
      <c r="I73" s="37">
        <v>145.37737387222523</v>
      </c>
      <c r="J73" s="37">
        <v>149.2822217939238</v>
      </c>
      <c r="K73" s="37">
        <v>164.01444712421005</v>
      </c>
      <c r="L73" s="37">
        <v>146.52203869233662</v>
      </c>
      <c r="M73" s="37">
        <v>121.73485985286494</v>
      </c>
      <c r="N73" s="37">
        <v>138.17352867792928</v>
      </c>
      <c r="O73" s="37">
        <v>164.80070754026937</v>
      </c>
      <c r="P73" s="37">
        <v>168.88828736866054</v>
      </c>
      <c r="Q73" s="75">
        <f t="shared" si="2"/>
        <v>2.4803169169600636</v>
      </c>
      <c r="R73" s="75">
        <f t="shared" si="3"/>
        <v>61.05892562870156</v>
      </c>
      <c r="S73" s="37"/>
    </row>
    <row r="74" spans="1:19" s="36" customFormat="1" ht="13.5" customHeight="1">
      <c r="A74" s="54" t="s">
        <v>55</v>
      </c>
      <c r="B74" s="35">
        <v>8.394706536547227</v>
      </c>
      <c r="C74" s="35">
        <v>100</v>
      </c>
      <c r="D74" s="35">
        <v>110.80581446579106</v>
      </c>
      <c r="E74" s="35">
        <v>139.8951884761188</v>
      </c>
      <c r="F74" s="35">
        <v>154.5851790522535</v>
      </c>
      <c r="G74" s="35">
        <v>193.61154287311905</v>
      </c>
      <c r="H74" s="35">
        <v>205.98648949102457</v>
      </c>
      <c r="I74" s="35">
        <v>226.5508886247745</v>
      </c>
      <c r="J74" s="35">
        <v>230.46193652217707</v>
      </c>
      <c r="K74" s="35">
        <v>244.68304042965704</v>
      </c>
      <c r="L74" s="35">
        <v>284.2157958614405</v>
      </c>
      <c r="M74" s="35">
        <v>300.77531905591735</v>
      </c>
      <c r="N74" s="35">
        <v>356.2332275509683</v>
      </c>
      <c r="O74" s="35">
        <v>450.8583500643046</v>
      </c>
      <c r="P74" s="35">
        <v>714.4210033714826</v>
      </c>
      <c r="Q74" s="73">
        <f t="shared" si="2"/>
        <v>58.45797316819946</v>
      </c>
      <c r="R74" s="73">
        <f t="shared" si="3"/>
        <v>544.7504644190354</v>
      </c>
      <c r="S74" s="37"/>
    </row>
    <row r="75" spans="1:19" s="36" customFormat="1" ht="13.5">
      <c r="A75" s="3" t="s">
        <v>56</v>
      </c>
      <c r="B75" s="35">
        <v>0.5939627278843023</v>
      </c>
      <c r="C75" s="35">
        <v>100</v>
      </c>
      <c r="D75" s="35">
        <v>127.75854314779076</v>
      </c>
      <c r="E75" s="35">
        <v>138.75124095058055</v>
      </c>
      <c r="F75" s="35">
        <v>151.8349073636669</v>
      </c>
      <c r="G75" s="35">
        <v>193.59522009091972</v>
      </c>
      <c r="H75" s="35">
        <v>196.86400930573734</v>
      </c>
      <c r="I75" s="35">
        <v>238.43989368321812</v>
      </c>
      <c r="J75" s="35">
        <v>242.28608481093647</v>
      </c>
      <c r="K75" s="35">
        <v>268.66806336379676</v>
      </c>
      <c r="L75" s="35">
        <v>312.3922144236987</v>
      </c>
      <c r="M75" s="35">
        <v>324.895718993836</v>
      </c>
      <c r="N75" s="35">
        <v>385.1288257033268</v>
      </c>
      <c r="O75" s="35">
        <v>530.0397709875267</v>
      </c>
      <c r="P75" s="35">
        <v>654.74935324324</v>
      </c>
      <c r="Q75" s="73">
        <f t="shared" si="2"/>
        <v>23.528344302044474</v>
      </c>
      <c r="R75" s="73">
        <f t="shared" si="3"/>
        <v>412.48968335982624</v>
      </c>
      <c r="S75" s="35"/>
    </row>
    <row r="76" spans="1:19" ht="13.5">
      <c r="A76" s="1" t="s">
        <v>57</v>
      </c>
      <c r="B76" s="37">
        <v>0.3869392152694931</v>
      </c>
      <c r="C76" s="37">
        <v>100</v>
      </c>
      <c r="D76" s="37">
        <v>98.89556028555695</v>
      </c>
      <c r="E76" s="37">
        <v>105.01116529495306</v>
      </c>
      <c r="F76" s="37">
        <v>113.84039661677055</v>
      </c>
      <c r="G76" s="37">
        <v>128.58542633364627</v>
      </c>
      <c r="H76" s="37">
        <v>130.27175370128532</v>
      </c>
      <c r="I76" s="37">
        <v>140.9744487769903</v>
      </c>
      <c r="J76" s="37">
        <v>144.39138399052078</v>
      </c>
      <c r="K76" s="37">
        <v>156.68475167822984</v>
      </c>
      <c r="L76" s="37">
        <v>167.96897219608263</v>
      </c>
      <c r="M76" s="37">
        <v>165.01986345346606</v>
      </c>
      <c r="N76" s="37">
        <v>208.67969011161176</v>
      </c>
      <c r="O76" s="37">
        <v>304.62672966319144</v>
      </c>
      <c r="P76" s="37">
        <v>325.3456819868165</v>
      </c>
      <c r="Q76" s="75">
        <f t="shared" si="2"/>
        <v>6.801422956722419</v>
      </c>
      <c r="R76" s="75">
        <f t="shared" si="3"/>
        <v>228.9790573483723</v>
      </c>
      <c r="S76" s="35"/>
    </row>
    <row r="77" spans="1:19" ht="13.5" customHeight="1">
      <c r="A77" s="1" t="s">
        <v>58</v>
      </c>
      <c r="B77" s="37">
        <v>0.03276695553481115</v>
      </c>
      <c r="C77" s="37">
        <v>100</v>
      </c>
      <c r="D77" s="37">
        <v>181.0668967137584</v>
      </c>
      <c r="E77" s="37">
        <v>203.16882669605633</v>
      </c>
      <c r="F77" s="37">
        <v>212.88716658282004</v>
      </c>
      <c r="G77" s="37">
        <v>331.4630638560865</v>
      </c>
      <c r="H77" s="37">
        <v>348.9137768884323</v>
      </c>
      <c r="I77" s="37">
        <v>905.2185845264144</v>
      </c>
      <c r="J77" s="37">
        <v>913.7687992964337</v>
      </c>
      <c r="K77" s="37">
        <v>932.5693799001609</v>
      </c>
      <c r="L77" s="37">
        <v>1163.9533244509043</v>
      </c>
      <c r="M77" s="37">
        <v>1229.8385753661237</v>
      </c>
      <c r="N77" s="37">
        <v>1589.3774703090473</v>
      </c>
      <c r="O77" s="37">
        <v>2106.3449099158565</v>
      </c>
      <c r="P77" s="37">
        <v>3163.364031429975</v>
      </c>
      <c r="Q77" s="75">
        <f t="shared" si="2"/>
        <v>50.18262282392982</v>
      </c>
      <c r="R77" s="75">
        <f t="shared" si="3"/>
        <v>1647.0692262599573</v>
      </c>
      <c r="S77" s="37"/>
    </row>
    <row r="78" spans="1:19" ht="13.5">
      <c r="A78" s="1" t="s">
        <v>59</v>
      </c>
      <c r="B78" s="37">
        <v>0.13606691382513986</v>
      </c>
      <c r="C78" s="37">
        <v>100</v>
      </c>
      <c r="D78" s="37">
        <v>201.24590895290586</v>
      </c>
      <c r="E78" s="37">
        <v>225.40289908599968</v>
      </c>
      <c r="F78" s="37">
        <v>244.277578283538</v>
      </c>
      <c r="G78" s="37">
        <v>349.16202190778296</v>
      </c>
      <c r="H78" s="37">
        <v>354.2426049012834</v>
      </c>
      <c r="I78" s="37">
        <v>360.05744033935883</v>
      </c>
      <c r="J78" s="37">
        <v>364.94004234784774</v>
      </c>
      <c r="K78" s="37">
        <v>398.67656931643177</v>
      </c>
      <c r="L78" s="37">
        <v>465.0314342215365</v>
      </c>
      <c r="M78" s="37">
        <v>488.578876000358</v>
      </c>
      <c r="N78" s="37">
        <v>534.1367573367435</v>
      </c>
      <c r="O78" s="37">
        <v>745.6858908657215</v>
      </c>
      <c r="P78" s="37">
        <v>933.192396365786</v>
      </c>
      <c r="Q78" s="75">
        <f t="shared" si="2"/>
        <v>25.14550802112862</v>
      </c>
      <c r="R78" s="75">
        <f t="shared" si="3"/>
        <v>363.70751148246444</v>
      </c>
      <c r="S78" s="35"/>
    </row>
    <row r="79" spans="1:19" ht="13.5">
      <c r="A79" s="1" t="s">
        <v>60</v>
      </c>
      <c r="B79" s="37">
        <v>0.03818964325485823</v>
      </c>
      <c r="C79" s="37">
        <v>100</v>
      </c>
      <c r="D79" s="37">
        <v>112.63057826301505</v>
      </c>
      <c r="E79" s="37">
        <v>116.60299868675645</v>
      </c>
      <c r="F79" s="37">
        <v>155.04731160583452</v>
      </c>
      <c r="G79" s="37">
        <v>179.71277718899935</v>
      </c>
      <c r="H79" s="37">
        <v>180.39167288010069</v>
      </c>
      <c r="I79" s="37">
        <v>220.54946243626188</v>
      </c>
      <c r="J79" s="37">
        <v>221.01615572273877</v>
      </c>
      <c r="K79" s="37">
        <v>370.44575284131844</v>
      </c>
      <c r="L79" s="37">
        <v>501.20789337894763</v>
      </c>
      <c r="M79" s="37">
        <v>585.1273650890452</v>
      </c>
      <c r="N79" s="37">
        <v>608.762202437566</v>
      </c>
      <c r="O79" s="37">
        <v>693.1238530574675</v>
      </c>
      <c r="P79" s="37">
        <v>847.8029213471583</v>
      </c>
      <c r="Q79" s="75">
        <f t="shared" si="2"/>
        <v>22.316223515808815</v>
      </c>
      <c r="R79" s="75">
        <f t="shared" si="3"/>
        <v>652.7289075683941</v>
      </c>
      <c r="S79" s="37"/>
    </row>
    <row r="80" spans="1:19" s="36" customFormat="1" ht="13.5" customHeight="1">
      <c r="A80" s="3" t="s">
        <v>61</v>
      </c>
      <c r="B80" s="35">
        <v>6.501913450854534</v>
      </c>
      <c r="C80" s="35">
        <v>100</v>
      </c>
      <c r="D80" s="35">
        <v>111.14606368491805</v>
      </c>
      <c r="E80" s="35">
        <v>125.84336529381251</v>
      </c>
      <c r="F80" s="35">
        <v>145.41614735979272</v>
      </c>
      <c r="G80" s="35">
        <v>187.01330475341098</v>
      </c>
      <c r="H80" s="35">
        <v>202.5323123370056</v>
      </c>
      <c r="I80" s="35">
        <v>221.60269721605528</v>
      </c>
      <c r="J80" s="35">
        <v>225.90775305163558</v>
      </c>
      <c r="K80" s="35">
        <v>238.71894898207785</v>
      </c>
      <c r="L80" s="35">
        <v>280.342405876275</v>
      </c>
      <c r="M80" s="35">
        <v>299.4606241632721</v>
      </c>
      <c r="N80" s="35">
        <v>360.3702722225155</v>
      </c>
      <c r="O80" s="35">
        <v>467.5267976695259</v>
      </c>
      <c r="P80" s="35">
        <v>794.5295618856467</v>
      </c>
      <c r="Q80" s="73">
        <f t="shared" si="2"/>
        <v>69.9431061162968</v>
      </c>
      <c r="R80" s="73">
        <f t="shared" si="3"/>
        <v>614.8517325256029</v>
      </c>
      <c r="S80" s="35"/>
    </row>
    <row r="81" spans="1:19" ht="13.5">
      <c r="A81" s="1" t="s">
        <v>62</v>
      </c>
      <c r="B81" s="37">
        <v>0.6109315907327668</v>
      </c>
      <c r="C81" s="37">
        <v>100</v>
      </c>
      <c r="D81" s="37">
        <v>134.33078139033117</v>
      </c>
      <c r="E81" s="37">
        <v>149.5227979404456</v>
      </c>
      <c r="F81" s="37">
        <v>179.23581087251833</v>
      </c>
      <c r="G81" s="37">
        <v>233.33311512448168</v>
      </c>
      <c r="H81" s="37">
        <v>257.258132249911</v>
      </c>
      <c r="I81" s="37">
        <v>273.2509990554893</v>
      </c>
      <c r="J81" s="37">
        <v>271.27151106177547</v>
      </c>
      <c r="K81" s="37">
        <v>296.158773429037</v>
      </c>
      <c r="L81" s="37">
        <v>385.84940421056166</v>
      </c>
      <c r="M81" s="37">
        <v>428.98747057451897</v>
      </c>
      <c r="N81" s="37">
        <v>517.4059572130136</v>
      </c>
      <c r="O81" s="37">
        <v>776.5216665352154</v>
      </c>
      <c r="P81" s="37">
        <v>1063.0633731280698</v>
      </c>
      <c r="Q81" s="75">
        <f t="shared" si="2"/>
        <v>36.90067115208558</v>
      </c>
      <c r="R81" s="75">
        <f t="shared" si="3"/>
        <v>691.3773463723682</v>
      </c>
      <c r="S81" s="37"/>
    </row>
    <row r="82" spans="1:19" ht="13.5">
      <c r="A82" s="1" t="s">
        <v>63</v>
      </c>
      <c r="B82" s="37">
        <v>5.890981860121768</v>
      </c>
      <c r="C82" s="37">
        <v>100</v>
      </c>
      <c r="D82" s="37">
        <v>108.74166373856254</v>
      </c>
      <c r="E82" s="37">
        <v>123.38766032001415</v>
      </c>
      <c r="F82" s="37">
        <v>141.90883714929254</v>
      </c>
      <c r="G82" s="37">
        <v>182.20965128708482</v>
      </c>
      <c r="H82" s="37">
        <v>196.85690321040968</v>
      </c>
      <c r="I82" s="37">
        <v>216.2464459237182</v>
      </c>
      <c r="J82" s="37">
        <v>221.20324818287028</v>
      </c>
      <c r="K82" s="37">
        <v>232.76208064433246</v>
      </c>
      <c r="L82" s="37">
        <v>269.4006715684269</v>
      </c>
      <c r="M82" s="37">
        <v>286.02788167660856</v>
      </c>
      <c r="N82" s="37">
        <v>344.08469146347517</v>
      </c>
      <c r="O82" s="37">
        <v>435.4821010049064</v>
      </c>
      <c r="P82" s="37">
        <v>766.6809294567437</v>
      </c>
      <c r="Q82" s="75">
        <f t="shared" si="2"/>
        <v>76.05337341938326</v>
      </c>
      <c r="R82" s="75">
        <f t="shared" si="3"/>
        <v>605.048003771584</v>
      </c>
      <c r="S82" s="37"/>
    </row>
    <row r="83" spans="1:19" s="36" customFormat="1" ht="13.5" customHeight="1">
      <c r="A83" s="3" t="s">
        <v>64</v>
      </c>
      <c r="B83" s="35">
        <v>1.2988303578083908</v>
      </c>
      <c r="C83" s="35">
        <v>100</v>
      </c>
      <c r="D83" s="35">
        <v>101.34995298727507</v>
      </c>
      <c r="E83" s="35">
        <v>210.76141037918788</v>
      </c>
      <c r="F83" s="35">
        <v>201.74284594760508</v>
      </c>
      <c r="G83" s="35">
        <v>226.64962829261884</v>
      </c>
      <c r="H83" s="35">
        <v>227.44978063422903</v>
      </c>
      <c r="I83" s="35">
        <v>245.88450386593897</v>
      </c>
      <c r="J83" s="35">
        <v>247.85281690657746</v>
      </c>
      <c r="K83" s="35">
        <v>263.57064696528437</v>
      </c>
      <c r="L83" s="35">
        <v>290.7206515286273</v>
      </c>
      <c r="M83" s="35">
        <v>296.3262498577835</v>
      </c>
      <c r="N83" s="35">
        <v>322.30915545467866</v>
      </c>
      <c r="O83" s="35">
        <v>331.20637586746324</v>
      </c>
      <c r="P83" s="35">
        <v>340.68768621730135</v>
      </c>
      <c r="Q83" s="73">
        <f t="shared" si="2"/>
        <v>2.862659369103511</v>
      </c>
      <c r="R83" s="73">
        <f t="shared" si="3"/>
        <v>236.1498216581079</v>
      </c>
      <c r="S83" s="37"/>
    </row>
    <row r="84" spans="1:19" ht="13.5">
      <c r="A84" s="1" t="s">
        <v>161</v>
      </c>
      <c r="B84" s="37">
        <v>1.2988303578083908</v>
      </c>
      <c r="C84" s="37">
        <v>100</v>
      </c>
      <c r="D84" s="37">
        <v>101.34995298727507</v>
      </c>
      <c r="E84" s="37">
        <v>210.76141037918788</v>
      </c>
      <c r="F84" s="37">
        <v>201.74284594760508</v>
      </c>
      <c r="G84" s="37">
        <v>226.64962829261884</v>
      </c>
      <c r="H84" s="37">
        <v>227.44978063422903</v>
      </c>
      <c r="I84" s="37">
        <v>245.88450386593897</v>
      </c>
      <c r="J84" s="37">
        <v>247.85281690657746</v>
      </c>
      <c r="K84" s="37">
        <v>263.57064696528437</v>
      </c>
      <c r="L84" s="37">
        <v>290.7206515286273</v>
      </c>
      <c r="M84" s="37">
        <v>296.3262498577835</v>
      </c>
      <c r="N84" s="37">
        <v>322.30915545467866</v>
      </c>
      <c r="O84" s="37">
        <v>331.20637586746324</v>
      </c>
      <c r="P84" s="37">
        <v>340.68768621730135</v>
      </c>
      <c r="Q84" s="75">
        <f t="shared" si="2"/>
        <v>2.862659369103511</v>
      </c>
      <c r="R84" s="75">
        <f t="shared" si="3"/>
        <v>236.1498216581079</v>
      </c>
      <c r="S84" s="37"/>
    </row>
    <row r="85" spans="1:19" s="36" customFormat="1" ht="13.5">
      <c r="A85" s="3" t="s">
        <v>65</v>
      </c>
      <c r="B85" s="35">
        <v>2.6548579684021067</v>
      </c>
      <c r="C85" s="35">
        <v>100</v>
      </c>
      <c r="D85" s="35">
        <v>102.12340254353464</v>
      </c>
      <c r="E85" s="35">
        <v>149.63805057978885</v>
      </c>
      <c r="F85" s="35">
        <v>151.54684943471935</v>
      </c>
      <c r="G85" s="35">
        <v>157.9751653099868</v>
      </c>
      <c r="H85" s="35">
        <v>173.68206225590814</v>
      </c>
      <c r="I85" s="35">
        <v>175.04225372137452</v>
      </c>
      <c r="J85" s="35">
        <v>176.13908108791225</v>
      </c>
      <c r="K85" s="35">
        <v>546.0090581035388</v>
      </c>
      <c r="L85" s="35">
        <v>570.4733624008772</v>
      </c>
      <c r="M85" s="35">
        <v>581.1118015991425</v>
      </c>
      <c r="N85" s="35">
        <v>602.5775043414878</v>
      </c>
      <c r="O85" s="35">
        <v>740.3860231081738</v>
      </c>
      <c r="P85" s="35">
        <v>1622.2146538676427</v>
      </c>
      <c r="Q85" s="73">
        <f t="shared" si="2"/>
        <v>119.10390029481007</v>
      </c>
      <c r="R85" s="73">
        <f t="shared" si="3"/>
        <v>1488.4847287340447</v>
      </c>
      <c r="S85" s="35"/>
    </row>
    <row r="86" spans="1:19" s="36" customFormat="1" ht="13.5" customHeight="1">
      <c r="A86" s="3" t="s">
        <v>66</v>
      </c>
      <c r="B86" s="35">
        <v>0.011208809958396699</v>
      </c>
      <c r="C86" s="35">
        <v>100</v>
      </c>
      <c r="D86" s="35">
        <v>97.33333331740444</v>
      </c>
      <c r="E86" s="35">
        <v>96.69724768535781</v>
      </c>
      <c r="F86" s="35">
        <v>91.37500000083416</v>
      </c>
      <c r="G86" s="35">
        <v>393.17598306854757</v>
      </c>
      <c r="H86" s="35">
        <v>392.61117137921013</v>
      </c>
      <c r="I86" s="35">
        <v>392.4109909886524</v>
      </c>
      <c r="J86" s="35">
        <v>650.6973433306475</v>
      </c>
      <c r="K86" s="35">
        <v>649.466360279306</v>
      </c>
      <c r="L86" s="35">
        <v>861.473289400723</v>
      </c>
      <c r="M86" s="35">
        <v>862.346449446185</v>
      </c>
      <c r="N86" s="35">
        <v>863.4504943056776</v>
      </c>
      <c r="O86" s="35">
        <v>926.1539581303505</v>
      </c>
      <c r="P86" s="35">
        <v>1278.8224331658012</v>
      </c>
      <c r="Q86" s="73">
        <f t="shared" si="2"/>
        <v>38.078817451408526</v>
      </c>
      <c r="R86" s="73">
        <f t="shared" si="3"/>
        <v>1213.8586644264565</v>
      </c>
      <c r="S86" s="37"/>
    </row>
    <row r="87" spans="1:19" ht="13.5">
      <c r="A87" s="1" t="s">
        <v>97</v>
      </c>
      <c r="B87" s="37">
        <v>0.011208809958396699</v>
      </c>
      <c r="C87" s="37">
        <v>100</v>
      </c>
      <c r="D87" s="37">
        <v>97.33333331740444</v>
      </c>
      <c r="E87" s="37">
        <v>96.69724768535781</v>
      </c>
      <c r="F87" s="37">
        <v>91.37500000083416</v>
      </c>
      <c r="G87" s="37">
        <v>393.17598306854757</v>
      </c>
      <c r="H87" s="37">
        <v>392.61117137921013</v>
      </c>
      <c r="I87" s="37">
        <v>392.4109909886524</v>
      </c>
      <c r="J87" s="37">
        <v>650.6973433306475</v>
      </c>
      <c r="K87" s="37">
        <v>649.466360279306</v>
      </c>
      <c r="L87" s="37">
        <v>861.473289400723</v>
      </c>
      <c r="M87" s="37">
        <v>862.346449446185</v>
      </c>
      <c r="N87" s="37">
        <v>863.4504943056776</v>
      </c>
      <c r="O87" s="37">
        <v>926.1539581303505</v>
      </c>
      <c r="P87" s="37">
        <v>1278.8224331658012</v>
      </c>
      <c r="Q87" s="75">
        <f t="shared" si="2"/>
        <v>38.078817451408526</v>
      </c>
      <c r="R87" s="75">
        <f t="shared" si="3"/>
        <v>1213.8586644264565</v>
      </c>
      <c r="S87" s="37"/>
    </row>
    <row r="88" spans="1:19" s="36" customFormat="1" ht="13.5">
      <c r="A88" s="3" t="s">
        <v>67</v>
      </c>
      <c r="B88" s="35">
        <v>0.35472186168736686</v>
      </c>
      <c r="C88" s="35">
        <v>100</v>
      </c>
      <c r="D88" s="35">
        <v>115.27212030505416</v>
      </c>
      <c r="E88" s="35">
        <v>136.60399391899517</v>
      </c>
      <c r="F88" s="35">
        <v>167.5424625104255</v>
      </c>
      <c r="G88" s="35">
        <v>203.42667813723332</v>
      </c>
      <c r="H88" s="35">
        <v>227.91639820833493</v>
      </c>
      <c r="I88" s="35">
        <v>245.1616221031214</v>
      </c>
      <c r="J88" s="35">
        <v>244.27594989123736</v>
      </c>
      <c r="K88" s="35">
        <v>247.00916250984557</v>
      </c>
      <c r="L88" s="35">
        <v>293.036273546576</v>
      </c>
      <c r="M88" s="35">
        <v>359.4335591986582</v>
      </c>
      <c r="N88" s="35">
        <v>423.3393211527153</v>
      </c>
      <c r="O88" s="35">
        <v>629.4446401540979</v>
      </c>
      <c r="P88" s="35">
        <v>701.6868293402517</v>
      </c>
      <c r="Q88" s="73">
        <f t="shared" si="2"/>
        <v>11.477131518423576</v>
      </c>
      <c r="R88" s="73">
        <f t="shared" si="3"/>
        <v>508.72206348188945</v>
      </c>
      <c r="S88" s="37"/>
    </row>
    <row r="89" spans="1:19" ht="15.75" customHeight="1">
      <c r="A89" s="1" t="s">
        <v>98</v>
      </c>
      <c r="B89" s="37">
        <v>0.35472186168736686</v>
      </c>
      <c r="C89" s="37">
        <v>100</v>
      </c>
      <c r="D89" s="37">
        <v>115.27212030505416</v>
      </c>
      <c r="E89" s="37">
        <v>136.60399391899517</v>
      </c>
      <c r="F89" s="37">
        <v>167.5424625104255</v>
      </c>
      <c r="G89" s="37">
        <v>203.42667813723332</v>
      </c>
      <c r="H89" s="37">
        <v>227.91639820833493</v>
      </c>
      <c r="I89" s="37">
        <v>245.1616221031214</v>
      </c>
      <c r="J89" s="37">
        <v>244.27594989123736</v>
      </c>
      <c r="K89" s="37">
        <v>247.00916250984557</v>
      </c>
      <c r="L89" s="37">
        <v>293.036273546576</v>
      </c>
      <c r="M89" s="37">
        <v>359.4335591986582</v>
      </c>
      <c r="N89" s="37">
        <v>423.3393211527153</v>
      </c>
      <c r="O89" s="37">
        <v>629.4446401540979</v>
      </c>
      <c r="P89" s="37">
        <v>701.6868293402517</v>
      </c>
      <c r="Q89" s="75">
        <f t="shared" si="2"/>
        <v>11.477131518423576</v>
      </c>
      <c r="R89" s="75">
        <f t="shared" si="3"/>
        <v>508.72206348188945</v>
      </c>
      <c r="S89" s="37"/>
    </row>
    <row r="90" spans="1:19" s="36" customFormat="1" ht="13.5">
      <c r="A90" s="3" t="s">
        <v>68</v>
      </c>
      <c r="B90" s="35">
        <v>2.288927296756343</v>
      </c>
      <c r="C90" s="35">
        <v>100</v>
      </c>
      <c r="D90" s="35">
        <v>100.10916352683097</v>
      </c>
      <c r="E90" s="35">
        <v>151.91722661571484</v>
      </c>
      <c r="F90" s="35">
        <v>149.3626215516492</v>
      </c>
      <c r="G90" s="35">
        <v>149.77963784981503</v>
      </c>
      <c r="H90" s="35">
        <v>164.20511669032072</v>
      </c>
      <c r="I90" s="35">
        <v>163.1111985942233</v>
      </c>
      <c r="J90" s="35">
        <v>163.25581023482832</v>
      </c>
      <c r="K90" s="35">
        <v>591.8393326251824</v>
      </c>
      <c r="L90" s="35">
        <v>612.0435939738556</v>
      </c>
      <c r="M90" s="35">
        <v>614.088739409887</v>
      </c>
      <c r="N90" s="35">
        <v>629.0770905644101</v>
      </c>
      <c r="O90" s="35">
        <v>756.6692386006146</v>
      </c>
      <c r="P90" s="35">
        <v>1766.5531666122815</v>
      </c>
      <c r="Q90" s="73">
        <f t="shared" si="2"/>
        <v>133.4643826514407</v>
      </c>
      <c r="R90" s="73">
        <f t="shared" si="3"/>
        <v>1664.6268377208198</v>
      </c>
      <c r="S90" s="35"/>
    </row>
    <row r="91" spans="1:19" ht="13.5">
      <c r="A91" s="1" t="s">
        <v>99</v>
      </c>
      <c r="B91" s="37">
        <v>2.288927296756343</v>
      </c>
      <c r="C91" s="37">
        <v>100</v>
      </c>
      <c r="D91" s="37">
        <v>100.10916352683097</v>
      </c>
      <c r="E91" s="37">
        <v>151.91722661571484</v>
      </c>
      <c r="F91" s="37">
        <v>149.3626215516492</v>
      </c>
      <c r="G91" s="37">
        <v>149.77963784981503</v>
      </c>
      <c r="H91" s="37">
        <v>164.20511669032072</v>
      </c>
      <c r="I91" s="37">
        <v>163.1111985942233</v>
      </c>
      <c r="J91" s="37">
        <v>163.25581023482832</v>
      </c>
      <c r="K91" s="37">
        <v>591.8393326251824</v>
      </c>
      <c r="L91" s="37">
        <v>612.0435939738556</v>
      </c>
      <c r="M91" s="37">
        <v>614.088739409887</v>
      </c>
      <c r="N91" s="37">
        <v>629.0770905644101</v>
      </c>
      <c r="O91" s="37">
        <v>756.6692386006146</v>
      </c>
      <c r="P91" s="37">
        <v>1766.5531666122815</v>
      </c>
      <c r="Q91" s="75">
        <f t="shared" si="2"/>
        <v>133.4643826514407</v>
      </c>
      <c r="R91" s="75">
        <f t="shared" si="3"/>
        <v>1664.6268377208198</v>
      </c>
      <c r="S91" s="35"/>
    </row>
    <row r="92" spans="1:19" s="36" customFormat="1" ht="13.5" customHeight="1">
      <c r="A92" s="3" t="s">
        <v>69</v>
      </c>
      <c r="B92" s="35">
        <v>2.2688956368227204</v>
      </c>
      <c r="C92" s="35">
        <v>100</v>
      </c>
      <c r="D92" s="35">
        <v>122.46054890252886</v>
      </c>
      <c r="E92" s="35">
        <v>132.69281689774587</v>
      </c>
      <c r="F92" s="35">
        <v>151.89860691414873</v>
      </c>
      <c r="G92" s="35">
        <v>194.96946902869</v>
      </c>
      <c r="H92" s="35">
        <v>224.88937211201153</v>
      </c>
      <c r="I92" s="35">
        <v>233.57326011972407</v>
      </c>
      <c r="J92" s="35">
        <v>234.84196746806256</v>
      </c>
      <c r="K92" s="35">
        <v>261.7613161631954</v>
      </c>
      <c r="L92" s="35">
        <v>387.16288655700777</v>
      </c>
      <c r="M92" s="35">
        <v>416.6592456803524</v>
      </c>
      <c r="N92" s="35">
        <v>457.0535648498678</v>
      </c>
      <c r="O92" s="35">
        <v>634.7387775162105</v>
      </c>
      <c r="P92" s="35">
        <v>731.1244271177385</v>
      </c>
      <c r="Q92" s="73">
        <f t="shared" si="2"/>
        <v>15.185089207672746</v>
      </c>
      <c r="R92" s="73">
        <f t="shared" si="3"/>
        <v>497.0285399420094</v>
      </c>
      <c r="S92" s="37"/>
    </row>
    <row r="93" spans="1:19" s="36" customFormat="1" ht="13.5">
      <c r="A93" s="3" t="s">
        <v>70</v>
      </c>
      <c r="B93" s="35">
        <v>0.3620784413013892</v>
      </c>
      <c r="C93" s="35">
        <v>100</v>
      </c>
      <c r="D93" s="35">
        <v>124.81203645619343</v>
      </c>
      <c r="E93" s="35">
        <v>127.49815771839243</v>
      </c>
      <c r="F93" s="35">
        <v>161.25944515710978</v>
      </c>
      <c r="G93" s="35">
        <v>211.70354728380474</v>
      </c>
      <c r="H93" s="35">
        <v>214.86494698508844</v>
      </c>
      <c r="I93" s="35">
        <v>221.9233854541434</v>
      </c>
      <c r="J93" s="35">
        <v>214.5957279322316</v>
      </c>
      <c r="K93" s="35">
        <v>210.07484326941946</v>
      </c>
      <c r="L93" s="35">
        <v>235.1408847463815</v>
      </c>
      <c r="M93" s="35">
        <v>250.19465534678272</v>
      </c>
      <c r="N93" s="35">
        <v>281.36774860827427</v>
      </c>
      <c r="O93" s="35">
        <v>344.6132307076392</v>
      </c>
      <c r="P93" s="35">
        <v>451.335909876838</v>
      </c>
      <c r="Q93" s="73">
        <f t="shared" si="2"/>
        <v>30.96882814105865</v>
      </c>
      <c r="R93" s="73">
        <f t="shared" si="3"/>
        <v>261.61248761873065</v>
      </c>
      <c r="S93" s="35"/>
    </row>
    <row r="94" spans="1:19" ht="13.5">
      <c r="A94" s="1" t="s">
        <v>71</v>
      </c>
      <c r="B94" s="37">
        <v>0.20030886095422637</v>
      </c>
      <c r="C94" s="37">
        <v>100</v>
      </c>
      <c r="D94" s="37">
        <v>119.49187109094905</v>
      </c>
      <c r="E94" s="37">
        <v>122.05123353596024</v>
      </c>
      <c r="F94" s="37">
        <v>169.14826344922977</v>
      </c>
      <c r="G94" s="37">
        <v>233.49867206934655</v>
      </c>
      <c r="H94" s="37">
        <v>221.33087236390404</v>
      </c>
      <c r="I94" s="37">
        <v>225.0828291880618</v>
      </c>
      <c r="J94" s="37">
        <v>213.7299494593184</v>
      </c>
      <c r="K94" s="37">
        <v>197.37285607267262</v>
      </c>
      <c r="L94" s="37">
        <v>218.1606732975089</v>
      </c>
      <c r="M94" s="37">
        <v>226.50913002769954</v>
      </c>
      <c r="N94" s="37">
        <v>239.8448787330587</v>
      </c>
      <c r="O94" s="37">
        <v>302.9986242169781</v>
      </c>
      <c r="P94" s="37">
        <v>339.4126852472269</v>
      </c>
      <c r="Q94" s="75">
        <f t="shared" si="2"/>
        <v>12.01789649189054</v>
      </c>
      <c r="R94" s="75">
        <f t="shared" si="3"/>
        <v>184.04667375983183</v>
      </c>
      <c r="S94" s="37"/>
    </row>
    <row r="95" spans="1:19" ht="13.5" customHeight="1">
      <c r="A95" s="1" t="s">
        <v>100</v>
      </c>
      <c r="B95" s="37">
        <v>0.02958455458847561</v>
      </c>
      <c r="C95" s="37">
        <v>100</v>
      </c>
      <c r="D95" s="37">
        <v>105.19529216132626</v>
      </c>
      <c r="E95" s="37">
        <v>105.35489076556495</v>
      </c>
      <c r="F95" s="37">
        <v>143.56551291533606</v>
      </c>
      <c r="G95" s="37">
        <v>159.69065658533827</v>
      </c>
      <c r="H95" s="37">
        <v>134.75168278935254</v>
      </c>
      <c r="I95" s="37">
        <v>141.41924213215304</v>
      </c>
      <c r="J95" s="37">
        <v>128.49993227973303</v>
      </c>
      <c r="K95" s="37">
        <v>128.59604303607088</v>
      </c>
      <c r="L95" s="37">
        <v>121.84906750934563</v>
      </c>
      <c r="M95" s="37">
        <v>115.11206436205573</v>
      </c>
      <c r="N95" s="37">
        <v>115.56781955005135</v>
      </c>
      <c r="O95" s="37">
        <v>124.02180921361074</v>
      </c>
      <c r="P95" s="37">
        <v>122.83520723967165</v>
      </c>
      <c r="Q95" s="75">
        <f t="shared" si="2"/>
        <v>-0.9567687985387607</v>
      </c>
      <c r="R95" s="75">
        <f t="shared" si="3"/>
        <v>16.768730535291468</v>
      </c>
      <c r="S95" s="35"/>
    </row>
    <row r="96" spans="1:19" ht="13.5">
      <c r="A96" s="1" t="s">
        <v>166</v>
      </c>
      <c r="B96" s="37">
        <v>0.045817075294876025</v>
      </c>
      <c r="C96" s="37">
        <v>100</v>
      </c>
      <c r="D96" s="37">
        <v>112.84139031850013</v>
      </c>
      <c r="E96" s="37">
        <v>110.5208036031374</v>
      </c>
      <c r="F96" s="37">
        <v>130.99649665525664</v>
      </c>
      <c r="G96" s="37">
        <v>133.7921652810532</v>
      </c>
      <c r="H96" s="37">
        <v>125.33220543211091</v>
      </c>
      <c r="I96" s="37">
        <v>135.942423080545</v>
      </c>
      <c r="J96" s="37">
        <v>131.0215947743575</v>
      </c>
      <c r="K96" s="37">
        <v>126.4968475066518</v>
      </c>
      <c r="L96" s="37">
        <v>169.14538590686598</v>
      </c>
      <c r="M96" s="37">
        <v>172.2898676580853</v>
      </c>
      <c r="N96" s="37">
        <v>193.06377292298544</v>
      </c>
      <c r="O96" s="37">
        <v>223.41507013722347</v>
      </c>
      <c r="P96" s="37">
        <v>274.4415607425533</v>
      </c>
      <c r="Q96" s="75">
        <f t="shared" si="2"/>
        <v>22.839323495048447</v>
      </c>
      <c r="R96" s="75">
        <f t="shared" si="3"/>
        <v>143.21001360221555</v>
      </c>
      <c r="S96" s="37"/>
    </row>
    <row r="97" spans="1:19" ht="13.5">
      <c r="A97" s="1" t="s">
        <v>165</v>
      </c>
      <c r="B97" s="37">
        <v>0.08636795046381117</v>
      </c>
      <c r="C97" s="37">
        <v>100</v>
      </c>
      <c r="D97" s="37">
        <v>150.2206387267592</v>
      </c>
      <c r="E97" s="37">
        <v>156.7221761983046</v>
      </c>
      <c r="F97" s="37">
        <v>165.07830025677637</v>
      </c>
      <c r="G97" s="37">
        <v>220.3027236633022</v>
      </c>
      <c r="H97" s="37">
        <v>274.80687478934755</v>
      </c>
      <c r="I97" s="37">
        <v>287.78358988840506</v>
      </c>
      <c r="J97" s="37">
        <v>290.4300065331831</v>
      </c>
      <c r="K97" s="37">
        <v>311.7807871783317</v>
      </c>
      <c r="L97" s="37">
        <v>348.33907287650015</v>
      </c>
      <c r="M97" s="37">
        <v>392.72609602547345</v>
      </c>
      <c r="N97" s="37">
        <v>481.30702736062506</v>
      </c>
      <c r="O97" s="37">
        <v>580.9835337536905</v>
      </c>
      <c r="P97" s="37">
        <v>917.2789142762394</v>
      </c>
      <c r="Q97" s="75">
        <f t="shared" si="2"/>
        <v>57.883805819722625</v>
      </c>
      <c r="R97" s="75">
        <f t="shared" si="3"/>
        <v>510.62109843954624</v>
      </c>
      <c r="S97" s="35"/>
    </row>
    <row r="98" spans="1:19" s="36" customFormat="1" ht="13.5" customHeight="1">
      <c r="A98" s="3" t="s">
        <v>72</v>
      </c>
      <c r="B98" s="35">
        <v>0.5583414878213195</v>
      </c>
      <c r="C98" s="35">
        <v>100</v>
      </c>
      <c r="D98" s="35">
        <v>120.43402766817276</v>
      </c>
      <c r="E98" s="35">
        <v>133.73511541126766</v>
      </c>
      <c r="F98" s="35">
        <v>150.5467667252344</v>
      </c>
      <c r="G98" s="35">
        <v>189.58275483229863</v>
      </c>
      <c r="H98" s="35">
        <v>227.00558569678492</v>
      </c>
      <c r="I98" s="35">
        <v>242.41436650166054</v>
      </c>
      <c r="J98" s="35">
        <v>242.71555267822077</v>
      </c>
      <c r="K98" s="35">
        <v>252.9742380067519</v>
      </c>
      <c r="L98" s="35">
        <v>341.3254382054196</v>
      </c>
      <c r="M98" s="35">
        <v>406.1546786239224</v>
      </c>
      <c r="N98" s="35">
        <v>447.54049783390036</v>
      </c>
      <c r="O98" s="35">
        <v>631.3053633413602</v>
      </c>
      <c r="P98" s="35">
        <v>816.4803256019237</v>
      </c>
      <c r="Q98" s="73">
        <f t="shared" si="2"/>
        <v>29.332074937629727</v>
      </c>
      <c r="R98" s="73">
        <f t="shared" si="3"/>
        <v>577.9482023565138</v>
      </c>
      <c r="S98" s="37"/>
    </row>
    <row r="99" spans="1:19" ht="13.5">
      <c r="A99" s="1" t="s">
        <v>164</v>
      </c>
      <c r="B99" s="37">
        <v>0.07189014828694472</v>
      </c>
      <c r="C99" s="37">
        <v>100</v>
      </c>
      <c r="D99" s="37">
        <v>121.12658393834761</v>
      </c>
      <c r="E99" s="37">
        <v>149.69529511829808</v>
      </c>
      <c r="F99" s="37">
        <v>175.20567357520665</v>
      </c>
      <c r="G99" s="37">
        <v>219.78721507332102</v>
      </c>
      <c r="H99" s="37">
        <v>279.9579535893769</v>
      </c>
      <c r="I99" s="37">
        <v>292.16667910068315</v>
      </c>
      <c r="J99" s="37">
        <v>285.8846111126069</v>
      </c>
      <c r="K99" s="37">
        <v>313.6309272598883</v>
      </c>
      <c r="L99" s="37">
        <v>434.93862508277874</v>
      </c>
      <c r="M99" s="37">
        <v>448.1523085398933</v>
      </c>
      <c r="N99" s="37">
        <v>479.78791084673327</v>
      </c>
      <c r="O99" s="37">
        <v>641.7669263234887</v>
      </c>
      <c r="P99" s="37">
        <v>942.6265171158125</v>
      </c>
      <c r="Q99" s="75">
        <f t="shared" si="2"/>
        <v>46.87988402828233</v>
      </c>
      <c r="R99" s="75">
        <f t="shared" si="3"/>
        <v>678.21605007502</v>
      </c>
      <c r="S99" s="35"/>
    </row>
    <row r="100" spans="1:19" ht="13.5">
      <c r="A100" s="1" t="s">
        <v>163</v>
      </c>
      <c r="B100" s="37">
        <v>0.40200183306700576</v>
      </c>
      <c r="C100" s="37">
        <v>100</v>
      </c>
      <c r="D100" s="37">
        <v>122.60217370975244</v>
      </c>
      <c r="E100" s="37">
        <v>126.9191225676301</v>
      </c>
      <c r="F100" s="37">
        <v>143.38757320092208</v>
      </c>
      <c r="G100" s="37">
        <v>185.86243429693099</v>
      </c>
      <c r="H100" s="37">
        <v>210.04496290126175</v>
      </c>
      <c r="I100" s="37">
        <v>220.54841746620156</v>
      </c>
      <c r="J100" s="37">
        <v>220.40670808385525</v>
      </c>
      <c r="K100" s="37">
        <v>225.40864691659212</v>
      </c>
      <c r="L100" s="37">
        <v>311.2886350748679</v>
      </c>
      <c r="M100" s="37">
        <v>367.2190716481804</v>
      </c>
      <c r="N100" s="37">
        <v>404.53876005490747</v>
      </c>
      <c r="O100" s="37">
        <v>601.0972344909177</v>
      </c>
      <c r="P100" s="37">
        <v>758.9938236450183</v>
      </c>
      <c r="Q100" s="75">
        <f t="shared" si="2"/>
        <v>26.268061154503016</v>
      </c>
      <c r="R100" s="75">
        <f t="shared" si="3"/>
        <v>519.0704460443379</v>
      </c>
      <c r="S100" s="37"/>
    </row>
    <row r="101" spans="1:19" ht="13.5" customHeight="1">
      <c r="A101" s="1" t="s">
        <v>101</v>
      </c>
      <c r="B101" s="37">
        <v>0.08444950646736901</v>
      </c>
      <c r="C101" s="37">
        <v>100</v>
      </c>
      <c r="D101" s="37">
        <v>109.52352392961109</v>
      </c>
      <c r="E101" s="37">
        <v>152.59445512931083</v>
      </c>
      <c r="F101" s="37">
        <v>163.63478223002147</v>
      </c>
      <c r="G101" s="37">
        <v>181.5800147440454</v>
      </c>
      <c r="H101" s="37">
        <v>262.66533078929996</v>
      </c>
      <c r="I101" s="37">
        <v>304.14889499954523</v>
      </c>
      <c r="J101" s="37">
        <v>312.1625708268967</v>
      </c>
      <c r="K101" s="37">
        <v>332.55788560821617</v>
      </c>
      <c r="L101" s="37">
        <v>404.61750769540583</v>
      </c>
      <c r="M101" s="37">
        <v>555.7466663325391</v>
      </c>
      <c r="N101" s="37">
        <v>624.7884976744057</v>
      </c>
      <c r="O101" s="37">
        <v>766.1982754947957</v>
      </c>
      <c r="P101" s="37">
        <v>982.7454861324302</v>
      </c>
      <c r="Q101" s="75">
        <f t="shared" si="2"/>
        <v>28.262555211024534</v>
      </c>
      <c r="R101" s="75">
        <f t="shared" si="3"/>
        <v>797.2916966806364</v>
      </c>
      <c r="S101" s="37"/>
    </row>
    <row r="102" spans="1:19" s="36" customFormat="1" ht="15.75" customHeight="1">
      <c r="A102" s="3" t="s">
        <v>73</v>
      </c>
      <c r="B102" s="35">
        <v>0.5210031088712598</v>
      </c>
      <c r="C102" s="35">
        <v>100</v>
      </c>
      <c r="D102" s="35">
        <v>123.47813218713155</v>
      </c>
      <c r="E102" s="35">
        <v>134.52266693011595</v>
      </c>
      <c r="F102" s="35">
        <v>152.44616580101246</v>
      </c>
      <c r="G102" s="35">
        <v>174.35476616019207</v>
      </c>
      <c r="H102" s="35">
        <v>231.91550032689068</v>
      </c>
      <c r="I102" s="35">
        <v>237.6303992563793</v>
      </c>
      <c r="J102" s="35">
        <v>245.4660650723754</v>
      </c>
      <c r="K102" s="35">
        <v>344.41177519699534</v>
      </c>
      <c r="L102" s="35">
        <v>708.3778494837502</v>
      </c>
      <c r="M102" s="35">
        <v>694.2758127950518</v>
      </c>
      <c r="N102" s="35">
        <v>742.3650530675801</v>
      </c>
      <c r="O102" s="35">
        <v>999.9280061429873</v>
      </c>
      <c r="P102" s="35">
        <v>920.4170513703885</v>
      </c>
      <c r="Q102" s="73">
        <f t="shared" si="2"/>
        <v>-7.951667948505175</v>
      </c>
      <c r="R102" s="73">
        <f t="shared" si="3"/>
        <v>645.4089522309046</v>
      </c>
      <c r="S102" s="35"/>
    </row>
    <row r="103" spans="1:19" ht="15.75" customHeight="1">
      <c r="A103" s="1" t="s">
        <v>162</v>
      </c>
      <c r="B103" s="37">
        <v>0.06302958381913706</v>
      </c>
      <c r="C103" s="37">
        <v>100</v>
      </c>
      <c r="D103" s="37">
        <v>98.30663305499391</v>
      </c>
      <c r="E103" s="37">
        <v>110.90628478830418</v>
      </c>
      <c r="F103" s="37">
        <v>102.59503295883827</v>
      </c>
      <c r="G103" s="37">
        <v>125.14289671712719</v>
      </c>
      <c r="H103" s="37">
        <v>302.9806229295829</v>
      </c>
      <c r="I103" s="37">
        <v>303.82338537324745</v>
      </c>
      <c r="J103" s="37">
        <v>309.9120484772611</v>
      </c>
      <c r="K103" s="37">
        <v>325.44111409413426</v>
      </c>
      <c r="L103" s="37">
        <v>348.9193377022458</v>
      </c>
      <c r="M103" s="37">
        <v>349.51306073328027</v>
      </c>
      <c r="N103" s="37">
        <v>749.9490908791545</v>
      </c>
      <c r="O103" s="37">
        <v>2347.8665741925233</v>
      </c>
      <c r="P103" s="37">
        <v>1676.102023965952</v>
      </c>
      <c r="Q103" s="75">
        <f t="shared" si="2"/>
        <v>-28.611700409662504</v>
      </c>
      <c r="R103" s="75">
        <f t="shared" si="3"/>
        <v>1604.97348131974</v>
      </c>
      <c r="S103" s="37"/>
    </row>
    <row r="104" spans="1:19" ht="13.5" customHeight="1">
      <c r="A104" s="1" t="s">
        <v>102</v>
      </c>
      <c r="B104" s="37">
        <v>0.4579735250521227</v>
      </c>
      <c r="C104" s="37">
        <v>100</v>
      </c>
      <c r="D104" s="37">
        <v>126.94241347767525</v>
      </c>
      <c r="E104" s="37">
        <v>137.77292192584454</v>
      </c>
      <c r="F104" s="37">
        <v>159.30703435361525</v>
      </c>
      <c r="G104" s="37">
        <v>181.12765472313916</v>
      </c>
      <c r="H104" s="37">
        <v>222.13501115736088</v>
      </c>
      <c r="I104" s="37">
        <v>228.52044826910924</v>
      </c>
      <c r="J104" s="37">
        <v>236.5965490618972</v>
      </c>
      <c r="K104" s="37">
        <v>347.0226529195693</v>
      </c>
      <c r="L104" s="37">
        <v>757.8490943450247</v>
      </c>
      <c r="M104" s="37">
        <v>741.7245223603495</v>
      </c>
      <c r="N104" s="37">
        <v>741.3212836774659</v>
      </c>
      <c r="O104" s="37">
        <v>814.4150838659705</v>
      </c>
      <c r="P104" s="37">
        <v>816.4142941899303</v>
      </c>
      <c r="Q104" s="75">
        <f t="shared" si="2"/>
        <v>0.2454780570209607</v>
      </c>
      <c r="R104" s="75">
        <f t="shared" si="3"/>
        <v>543.1375234042712</v>
      </c>
      <c r="S104" s="37"/>
    </row>
    <row r="105" spans="1:19" s="36" customFormat="1" ht="13.5">
      <c r="A105" s="3" t="s">
        <v>74</v>
      </c>
      <c r="B105" s="35">
        <v>0.8274725988287517</v>
      </c>
      <c r="C105" s="35">
        <v>100</v>
      </c>
      <c r="D105" s="35">
        <v>122.15830793135223</v>
      </c>
      <c r="E105" s="35">
        <v>133.1104235240132</v>
      </c>
      <c r="F105" s="35">
        <v>148.36997147124742</v>
      </c>
      <c r="G105" s="35">
        <v>204.2615003799177</v>
      </c>
      <c r="H105" s="35">
        <v>223.42397463351168</v>
      </c>
      <c r="I105" s="35">
        <v>230.1508263879773</v>
      </c>
      <c r="J105" s="35">
        <v>231.69913190848123</v>
      </c>
      <c r="K105" s="35">
        <v>238.26760978482363</v>
      </c>
      <c r="L105" s="35">
        <v>282.3652704741596</v>
      </c>
      <c r="M105" s="35">
        <v>321.7911864201667</v>
      </c>
      <c r="N105" s="35">
        <v>360.70646408060645</v>
      </c>
      <c r="O105" s="35">
        <v>534.0713956477338</v>
      </c>
      <c r="P105" s="35">
        <v>676.772905480572</v>
      </c>
      <c r="Q105" s="73">
        <f t="shared" si="2"/>
        <v>26.71955678505617</v>
      </c>
      <c r="R105" s="73">
        <f t="shared" si="3"/>
        <v>454.0129991493412</v>
      </c>
      <c r="S105" s="35"/>
    </row>
    <row r="106" spans="1:19" ht="13.5">
      <c r="A106" s="4" t="s">
        <v>75</v>
      </c>
      <c r="B106" s="45">
        <v>0.23933790980384728</v>
      </c>
      <c r="C106" s="45">
        <v>100</v>
      </c>
      <c r="D106" s="45">
        <v>124.54588077149569</v>
      </c>
      <c r="E106" s="45">
        <v>134.88863080365903</v>
      </c>
      <c r="F106" s="45">
        <v>178.72429916228285</v>
      </c>
      <c r="G106" s="45">
        <v>229.719027035692</v>
      </c>
      <c r="H106" s="45">
        <v>250.42214108755948</v>
      </c>
      <c r="I106" s="45">
        <v>246.93029619208613</v>
      </c>
      <c r="J106" s="45">
        <v>253.80916091710705</v>
      </c>
      <c r="K106" s="45">
        <v>263.2744612096024</v>
      </c>
      <c r="L106" s="45">
        <v>319.37865579227224</v>
      </c>
      <c r="M106" s="45">
        <v>329.106745161005</v>
      </c>
      <c r="N106" s="45">
        <v>356.86178430695463</v>
      </c>
      <c r="O106" s="45">
        <v>503.86856142028375</v>
      </c>
      <c r="P106" s="45">
        <v>573.5428396816478</v>
      </c>
      <c r="Q106" s="77">
        <f t="shared" si="2"/>
        <v>13.827867740938046</v>
      </c>
      <c r="R106" s="77">
        <f t="shared" si="3"/>
        <v>360.5072734070802</v>
      </c>
      <c r="S106" s="35"/>
    </row>
    <row r="107" spans="1:19" ht="13.5" customHeight="1">
      <c r="A107" s="4" t="s">
        <v>156</v>
      </c>
      <c r="B107" s="45">
        <v>0.057325640576260495</v>
      </c>
      <c r="C107" s="45">
        <v>100</v>
      </c>
      <c r="D107" s="45">
        <v>104.26636665117724</v>
      </c>
      <c r="E107" s="45">
        <v>132.40865537536737</v>
      </c>
      <c r="F107" s="45">
        <v>207.72295333241863</v>
      </c>
      <c r="G107" s="45">
        <v>380.01891829549214</v>
      </c>
      <c r="H107" s="45">
        <v>382.07736618875947</v>
      </c>
      <c r="I107" s="45">
        <v>393.95469367079755</v>
      </c>
      <c r="J107" s="45">
        <v>393.27766975763666</v>
      </c>
      <c r="K107" s="45">
        <v>444.2211889754495</v>
      </c>
      <c r="L107" s="45">
        <v>490.53503270586646</v>
      </c>
      <c r="M107" s="45">
        <v>704.1535287712027</v>
      </c>
      <c r="N107" s="45">
        <v>763.365253532786</v>
      </c>
      <c r="O107" s="45">
        <v>1164.554753763408</v>
      </c>
      <c r="P107" s="45">
        <v>1705.2602487377308</v>
      </c>
      <c r="Q107" s="77">
        <f t="shared" si="2"/>
        <v>46.43023380626491</v>
      </c>
      <c r="R107" s="77">
        <f t="shared" si="3"/>
        <v>1535.484484121973</v>
      </c>
      <c r="S107" s="37"/>
    </row>
    <row r="108" spans="1:19" ht="13.5">
      <c r="A108" s="4" t="s">
        <v>157</v>
      </c>
      <c r="B108" s="45">
        <v>0.530809048448644</v>
      </c>
      <c r="C108" s="45">
        <v>100</v>
      </c>
      <c r="D108" s="45">
        <v>123.01403995646001</v>
      </c>
      <c r="E108" s="45">
        <v>132.3844315576412</v>
      </c>
      <c r="F108" s="45">
        <v>128.2734997182638</v>
      </c>
      <c r="G108" s="45">
        <v>173.80166207485743</v>
      </c>
      <c r="H108" s="45">
        <v>194.11665202170786</v>
      </c>
      <c r="I108" s="45">
        <v>204.89480467815585</v>
      </c>
      <c r="J108" s="45">
        <v>204.27992841761719</v>
      </c>
      <c r="K108" s="45">
        <v>204.74989101409795</v>
      </c>
      <c r="L108" s="45">
        <v>243.1945530455294</v>
      </c>
      <c r="M108" s="45">
        <v>277.1987726043683</v>
      </c>
      <c r="N108" s="45">
        <v>318.95417013819997</v>
      </c>
      <c r="O108" s="45">
        <v>479.5994923389862</v>
      </c>
      <c r="P108" s="45">
        <v>612.2453174530694</v>
      </c>
      <c r="Q108" s="77">
        <f t="shared" si="2"/>
        <v>27.65762417036251</v>
      </c>
      <c r="R108" s="77">
        <f t="shared" si="3"/>
        <v>397.70360982353685</v>
      </c>
      <c r="S108" s="35"/>
    </row>
    <row r="109" spans="1:19" s="36" customFormat="1" ht="13.5">
      <c r="A109" s="3" t="s">
        <v>76</v>
      </c>
      <c r="B109" s="35">
        <v>4.253192936027786</v>
      </c>
      <c r="C109" s="35">
        <v>100</v>
      </c>
      <c r="D109" s="35">
        <v>107.09221316875073</v>
      </c>
      <c r="E109" s="35">
        <v>110.14448592424309</v>
      </c>
      <c r="F109" s="35">
        <v>106.21657098696743</v>
      </c>
      <c r="G109" s="35">
        <v>108.40117356087177</v>
      </c>
      <c r="H109" s="35">
        <v>124.36723045826702</v>
      </c>
      <c r="I109" s="35">
        <v>123.8298423559233</v>
      </c>
      <c r="J109" s="35">
        <v>135.35607702325478</v>
      </c>
      <c r="K109" s="35">
        <v>241.13096744480583</v>
      </c>
      <c r="L109" s="35">
        <v>237.7705635817725</v>
      </c>
      <c r="M109" s="35">
        <v>238.4285395029917</v>
      </c>
      <c r="N109" s="35">
        <v>237.7232277675998</v>
      </c>
      <c r="O109" s="35">
        <v>240.94428152888017</v>
      </c>
      <c r="P109" s="35">
        <v>242.17693337561695</v>
      </c>
      <c r="Q109" s="73">
        <f t="shared" si="2"/>
        <v>0.5115920738666802</v>
      </c>
      <c r="R109" s="73">
        <f t="shared" si="3"/>
        <v>126.13869506460404</v>
      </c>
      <c r="S109" s="37"/>
    </row>
    <row r="110" spans="1:19" s="36" customFormat="1" ht="13.5" customHeight="1">
      <c r="A110" s="3" t="s">
        <v>103</v>
      </c>
      <c r="B110" s="35">
        <v>1.3482765232759206</v>
      </c>
      <c r="C110" s="35">
        <v>100</v>
      </c>
      <c r="D110" s="35">
        <v>112.93891690971726</v>
      </c>
      <c r="E110" s="35">
        <v>112.02448804714464</v>
      </c>
      <c r="F110" s="35">
        <v>104.37329030485607</v>
      </c>
      <c r="G110" s="35">
        <v>101.71718916258952</v>
      </c>
      <c r="H110" s="35">
        <v>123.94573068756276</v>
      </c>
      <c r="I110" s="35">
        <v>123.10370099027479</v>
      </c>
      <c r="J110" s="35">
        <v>122.76465070151337</v>
      </c>
      <c r="K110" s="35">
        <v>120.64800818921965</v>
      </c>
      <c r="L110" s="35">
        <v>118.35754112916236</v>
      </c>
      <c r="M110" s="35">
        <v>119.12510814910303</v>
      </c>
      <c r="N110" s="35">
        <v>118.57021549089595</v>
      </c>
      <c r="O110" s="35">
        <v>119.92970250350325</v>
      </c>
      <c r="P110" s="35">
        <v>119.52185639972106</v>
      </c>
      <c r="Q110" s="73">
        <f t="shared" si="2"/>
        <v>-0.34007097096757377</v>
      </c>
      <c r="R110" s="73">
        <f t="shared" si="3"/>
        <v>5.828760953379913</v>
      </c>
      <c r="S110" s="37"/>
    </row>
    <row r="111" spans="1:19" ht="13.5">
      <c r="A111" s="1" t="s">
        <v>103</v>
      </c>
      <c r="B111" s="37">
        <v>1.3482765232759206</v>
      </c>
      <c r="C111" s="37">
        <v>100</v>
      </c>
      <c r="D111" s="37">
        <v>112.93891690971726</v>
      </c>
      <c r="E111" s="37">
        <v>112.02448804714464</v>
      </c>
      <c r="F111" s="37">
        <v>104.37329030485607</v>
      </c>
      <c r="G111" s="37">
        <v>101.71718916258952</v>
      </c>
      <c r="H111" s="37">
        <v>123.94573068756276</v>
      </c>
      <c r="I111" s="37">
        <v>123.10370099027479</v>
      </c>
      <c r="J111" s="37">
        <v>122.76465070151337</v>
      </c>
      <c r="K111" s="37">
        <v>120.64800818921965</v>
      </c>
      <c r="L111" s="37">
        <v>118.35754112916236</v>
      </c>
      <c r="M111" s="37">
        <v>119.12510814910303</v>
      </c>
      <c r="N111" s="37">
        <v>118.57021549089595</v>
      </c>
      <c r="O111" s="37">
        <v>119.92970250350325</v>
      </c>
      <c r="P111" s="37">
        <v>119.52185639972106</v>
      </c>
      <c r="Q111" s="75">
        <f t="shared" si="2"/>
        <v>-0.34007097096757377</v>
      </c>
      <c r="R111" s="75">
        <f t="shared" si="3"/>
        <v>5.828760953379913</v>
      </c>
      <c r="S111" s="37"/>
    </row>
    <row r="112" spans="1:19" s="36" customFormat="1" ht="13.5">
      <c r="A112" s="3" t="s">
        <v>106</v>
      </c>
      <c r="B112" s="35">
        <v>1.3482765232759206</v>
      </c>
      <c r="C112" s="35">
        <v>100</v>
      </c>
      <c r="D112" s="35">
        <v>111.38662795750449</v>
      </c>
      <c r="E112" s="35">
        <v>110.46908543398128</v>
      </c>
      <c r="F112" s="35">
        <v>102.79183509914887</v>
      </c>
      <c r="G112" s="35">
        <v>100.12871746490782</v>
      </c>
      <c r="H112" s="35">
        <v>128.03235713365186</v>
      </c>
      <c r="I112" s="35">
        <v>127.32113527695554</v>
      </c>
      <c r="J112" s="35">
        <v>126.96137969927159</v>
      </c>
      <c r="K112" s="35">
        <v>124.71539863419011</v>
      </c>
      <c r="L112" s="35">
        <v>122.15810720595469</v>
      </c>
      <c r="M112" s="35">
        <v>122.93257056776513</v>
      </c>
      <c r="N112" s="35">
        <v>122.3521066824752</v>
      </c>
      <c r="O112" s="35">
        <v>123.77424320143552</v>
      </c>
      <c r="P112" s="35">
        <v>123.34760224574742</v>
      </c>
      <c r="Q112" s="73">
        <f t="shared" si="2"/>
        <v>-0.3446928412996044</v>
      </c>
      <c r="R112" s="73">
        <f t="shared" si="3"/>
        <v>10.738249741078619</v>
      </c>
      <c r="S112" s="35"/>
    </row>
    <row r="113" spans="1:19" ht="13.5" customHeight="1">
      <c r="A113" s="1" t="s">
        <v>152</v>
      </c>
      <c r="B113" s="37">
        <v>1.3482765232759206</v>
      </c>
      <c r="C113" s="37">
        <v>100</v>
      </c>
      <c r="D113" s="37">
        <v>111.38662795750449</v>
      </c>
      <c r="E113" s="37">
        <v>110.46908543398128</v>
      </c>
      <c r="F113" s="37">
        <v>102.79183509914887</v>
      </c>
      <c r="G113" s="37">
        <v>100.12871746490782</v>
      </c>
      <c r="H113" s="37">
        <v>128.03235713365186</v>
      </c>
      <c r="I113" s="37">
        <v>127.32113527695554</v>
      </c>
      <c r="J113" s="37">
        <v>126.96137969927159</v>
      </c>
      <c r="K113" s="37">
        <v>124.71539863419011</v>
      </c>
      <c r="L113" s="37">
        <v>122.15810720595469</v>
      </c>
      <c r="M113" s="37">
        <v>122.93257056776513</v>
      </c>
      <c r="N113" s="37">
        <v>122.3521066824752</v>
      </c>
      <c r="O113" s="37">
        <v>123.77424320143552</v>
      </c>
      <c r="P113" s="37">
        <v>123.34760224574742</v>
      </c>
      <c r="Q113" s="75">
        <f t="shared" si="2"/>
        <v>-0.3446928412996044</v>
      </c>
      <c r="R113" s="75">
        <f t="shared" si="3"/>
        <v>10.738249741078619</v>
      </c>
      <c r="S113" s="37"/>
    </row>
    <row r="114" spans="1:19" s="36" customFormat="1" ht="13.5">
      <c r="A114" s="2" t="s">
        <v>145</v>
      </c>
      <c r="B114" s="35">
        <v>0.08158322684566398</v>
      </c>
      <c r="C114" s="35">
        <v>100</v>
      </c>
      <c r="D114" s="35">
        <v>120.1481971375882</v>
      </c>
      <c r="E114" s="35">
        <v>133.23021698324533</v>
      </c>
      <c r="F114" s="35">
        <v>139.71641930286813</v>
      </c>
      <c r="G114" s="35">
        <v>197.48418238284057</v>
      </c>
      <c r="H114" s="35">
        <v>233.94111928831373</v>
      </c>
      <c r="I114" s="35">
        <v>237.3295125910708</v>
      </c>
      <c r="J114" s="35">
        <v>316.24253358061594</v>
      </c>
      <c r="K114" s="35">
        <v>370.6012966873021</v>
      </c>
      <c r="L114" s="35">
        <v>404.4295425425551</v>
      </c>
      <c r="M114" s="35">
        <v>445.4921868177202</v>
      </c>
      <c r="N114" s="35">
        <v>446.081366788737</v>
      </c>
      <c r="O114" s="35">
        <v>450.9800665949755</v>
      </c>
      <c r="P114" s="35">
        <v>547.6737315565625</v>
      </c>
      <c r="Q114" s="73">
        <f t="shared" si="2"/>
        <v>21.44078466519619</v>
      </c>
      <c r="R114" s="73">
        <f t="shared" si="3"/>
        <v>355.831834854244</v>
      </c>
      <c r="S114" s="35"/>
    </row>
    <row r="115" spans="1:19" ht="13.5" customHeight="1">
      <c r="A115" s="1" t="s">
        <v>146</v>
      </c>
      <c r="B115" s="37">
        <v>0.08158322684566398</v>
      </c>
      <c r="C115" s="37">
        <v>100</v>
      </c>
      <c r="D115" s="37">
        <v>120.1481971375882</v>
      </c>
      <c r="E115" s="37">
        <v>133.23021698324533</v>
      </c>
      <c r="F115" s="37">
        <v>139.71641930286813</v>
      </c>
      <c r="G115" s="37">
        <v>197.48418238284057</v>
      </c>
      <c r="H115" s="37">
        <v>233.94111928831373</v>
      </c>
      <c r="I115" s="37">
        <v>237.3295125910708</v>
      </c>
      <c r="J115" s="37">
        <v>316.24253358061594</v>
      </c>
      <c r="K115" s="37">
        <v>370.6012966873021</v>
      </c>
      <c r="L115" s="37">
        <v>404.4295425425551</v>
      </c>
      <c r="M115" s="37">
        <v>445.4921868177202</v>
      </c>
      <c r="N115" s="37">
        <v>446.081366788737</v>
      </c>
      <c r="O115" s="37">
        <v>450.9800665949755</v>
      </c>
      <c r="P115" s="37">
        <v>547.6737315565625</v>
      </c>
      <c r="Q115" s="75">
        <f t="shared" si="2"/>
        <v>21.44078466519619</v>
      </c>
      <c r="R115" s="75">
        <f t="shared" si="3"/>
        <v>355.831834854244</v>
      </c>
      <c r="S115" s="37"/>
    </row>
    <row r="116" spans="1:19" s="36" customFormat="1" ht="13.5" customHeight="1">
      <c r="A116" s="3" t="s">
        <v>107</v>
      </c>
      <c r="B116" s="35">
        <v>1.3482765232759206</v>
      </c>
      <c r="C116" s="35">
        <v>100</v>
      </c>
      <c r="D116" s="35">
        <v>97.45485139022034</v>
      </c>
      <c r="E116" s="35">
        <v>108.2732872603814</v>
      </c>
      <c r="F116" s="35">
        <v>112.06963725030872</v>
      </c>
      <c r="G116" s="35">
        <v>114.51386986177778</v>
      </c>
      <c r="H116" s="35">
        <v>113.06891100595729</v>
      </c>
      <c r="I116" s="35">
        <v>112.90892376706749</v>
      </c>
      <c r="J116" s="35">
        <v>145.28732605424057</v>
      </c>
      <c r="K116" s="35">
        <v>426.70043272311415</v>
      </c>
      <c r="L116" s="35">
        <v>420.180870305773</v>
      </c>
      <c r="M116" s="35">
        <v>418.52593876896333</v>
      </c>
      <c r="N116" s="35">
        <v>417.56492289400427</v>
      </c>
      <c r="O116" s="35">
        <v>424.24550568236356</v>
      </c>
      <c r="P116" s="35">
        <v>423.2382764358505</v>
      </c>
      <c r="Q116" s="73">
        <f t="shared" si="2"/>
        <v>-0.23741659794204395</v>
      </c>
      <c r="R116" s="73">
        <f t="shared" si="3"/>
        <v>334.29164418008924</v>
      </c>
      <c r="S116" s="37"/>
    </row>
    <row r="117" spans="1:19" ht="13.5">
      <c r="A117" s="1" t="s">
        <v>77</v>
      </c>
      <c r="B117" s="37">
        <v>1.3482765232759206</v>
      </c>
      <c r="C117" s="37">
        <v>100</v>
      </c>
      <c r="D117" s="37">
        <v>97.45485139022034</v>
      </c>
      <c r="E117" s="37">
        <v>108.2732872603814</v>
      </c>
      <c r="F117" s="37">
        <v>112.06963725030872</v>
      </c>
      <c r="G117" s="37">
        <v>114.51386986177778</v>
      </c>
      <c r="H117" s="37">
        <v>113.06891100595729</v>
      </c>
      <c r="I117" s="37">
        <v>112.90892376706749</v>
      </c>
      <c r="J117" s="37">
        <v>145.28732605424057</v>
      </c>
      <c r="K117" s="37">
        <v>426.70043272311415</v>
      </c>
      <c r="L117" s="37">
        <v>420.180870305773</v>
      </c>
      <c r="M117" s="37">
        <v>418.52593876896333</v>
      </c>
      <c r="N117" s="37">
        <v>417.56492289400427</v>
      </c>
      <c r="O117" s="37">
        <v>424.24550568236356</v>
      </c>
      <c r="P117" s="37">
        <v>423.2382764358505</v>
      </c>
      <c r="Q117" s="75">
        <f t="shared" si="2"/>
        <v>-0.23741659794204395</v>
      </c>
      <c r="R117" s="75">
        <f t="shared" si="3"/>
        <v>334.29164418008924</v>
      </c>
      <c r="S117" s="37"/>
    </row>
    <row r="118" spans="1:19" s="36" customFormat="1" ht="13.5">
      <c r="A118" s="2" t="s">
        <v>78</v>
      </c>
      <c r="B118" s="35">
        <v>0.12678013935436025</v>
      </c>
      <c r="C118" s="35">
        <v>100</v>
      </c>
      <c r="D118" s="35">
        <v>93.33333333333334</v>
      </c>
      <c r="E118" s="35">
        <v>91.74311926414023</v>
      </c>
      <c r="F118" s="35">
        <v>78.43749999869553</v>
      </c>
      <c r="G118" s="35">
        <v>145.12722056344808</v>
      </c>
      <c r="H118" s="35">
        <v>139.51598676324673</v>
      </c>
      <c r="I118" s="35">
        <v>137.52725494498935</v>
      </c>
      <c r="J118" s="35">
        <v>136.52129969090706</v>
      </c>
      <c r="K118" s="35">
        <v>703.6889309944996</v>
      </c>
      <c r="L118" s="35">
        <v>690.0750358920509</v>
      </c>
      <c r="M118" s="35">
        <v>686.9254691870834</v>
      </c>
      <c r="N118" s="35">
        <v>685.179104344966</v>
      </c>
      <c r="O118" s="35">
        <v>689.4576982139594</v>
      </c>
      <c r="P118" s="35">
        <v>688.1741200532614</v>
      </c>
      <c r="Q118" s="73">
        <f t="shared" si="2"/>
        <v>-0.18617214138345162</v>
      </c>
      <c r="R118" s="73">
        <f t="shared" si="3"/>
        <v>637.32941434278</v>
      </c>
      <c r="S118" s="37"/>
    </row>
    <row r="119" spans="1:19" ht="13.5" customHeight="1">
      <c r="A119" s="1" t="s">
        <v>78</v>
      </c>
      <c r="B119" s="37">
        <v>0.12678013935436025</v>
      </c>
      <c r="C119" s="37">
        <v>100</v>
      </c>
      <c r="D119" s="37">
        <v>93.33333333333334</v>
      </c>
      <c r="E119" s="37">
        <v>91.74311926414023</v>
      </c>
      <c r="F119" s="37">
        <v>78.43749999869553</v>
      </c>
      <c r="G119" s="37">
        <v>145.12722056344808</v>
      </c>
      <c r="H119" s="37">
        <v>139.51598676324673</v>
      </c>
      <c r="I119" s="37">
        <v>137.52725494498935</v>
      </c>
      <c r="J119" s="37">
        <v>136.52129969090706</v>
      </c>
      <c r="K119" s="37">
        <v>703.6889309944996</v>
      </c>
      <c r="L119" s="37">
        <v>690.0750358920509</v>
      </c>
      <c r="M119" s="37">
        <v>686.9254691870834</v>
      </c>
      <c r="N119" s="37">
        <v>685.179104344966</v>
      </c>
      <c r="O119" s="37">
        <v>689.4576982139594</v>
      </c>
      <c r="P119" s="37">
        <v>688.1741200532614</v>
      </c>
      <c r="Q119" s="75">
        <f t="shared" si="2"/>
        <v>-0.18617214138345162</v>
      </c>
      <c r="R119" s="75">
        <f t="shared" si="3"/>
        <v>637.32941434278</v>
      </c>
      <c r="S119" s="37"/>
    </row>
    <row r="120" spans="1:19" s="36" customFormat="1" ht="13.5">
      <c r="A120" s="3" t="s">
        <v>79</v>
      </c>
      <c r="B120" s="35">
        <v>1.0808192579877245</v>
      </c>
      <c r="C120" s="35">
        <v>100</v>
      </c>
      <c r="D120" s="35">
        <v>111.51374636368438</v>
      </c>
      <c r="E120" s="35">
        <v>113.98203601886338</v>
      </c>
      <c r="F120" s="35">
        <v>101.40774842227971</v>
      </c>
      <c r="G120" s="35">
        <v>125.96071538983053</v>
      </c>
      <c r="H120" s="35">
        <v>161.9686412639535</v>
      </c>
      <c r="I120" s="35">
        <v>177.11216039892014</v>
      </c>
      <c r="J120" s="35">
        <v>182.9203374939629</v>
      </c>
      <c r="K120" s="35">
        <v>178.22373177558228</v>
      </c>
      <c r="L120" s="35">
        <v>189.3202659957312</v>
      </c>
      <c r="M120" s="35">
        <v>217.60285305471422</v>
      </c>
      <c r="N120" s="35">
        <v>260.1574370732457</v>
      </c>
      <c r="O120" s="35">
        <v>317.65243771943443</v>
      </c>
      <c r="P120" s="35">
        <v>410.8672992610122</v>
      </c>
      <c r="Q120" s="73">
        <f t="shared" si="2"/>
        <v>29.344922460160547</v>
      </c>
      <c r="R120" s="73">
        <f t="shared" si="3"/>
        <v>268.4454272758748</v>
      </c>
      <c r="S120" s="35"/>
    </row>
    <row r="121" spans="1:19" s="36" customFormat="1" ht="13.5">
      <c r="A121" s="3" t="s">
        <v>80</v>
      </c>
      <c r="B121" s="35">
        <v>0.5427736629031386</v>
      </c>
      <c r="C121" s="35">
        <v>100</v>
      </c>
      <c r="D121" s="35">
        <v>115.08534017060175</v>
      </c>
      <c r="E121" s="35">
        <v>120.26952795464109</v>
      </c>
      <c r="F121" s="35">
        <v>106.92603376767205</v>
      </c>
      <c r="G121" s="35">
        <v>154.83413710797848</v>
      </c>
      <c r="H121" s="35">
        <v>178.72756167842368</v>
      </c>
      <c r="I121" s="35">
        <v>207.76691328753202</v>
      </c>
      <c r="J121" s="35">
        <v>219.43481990930914</v>
      </c>
      <c r="K121" s="35">
        <v>213.0998011788114</v>
      </c>
      <c r="L121" s="35">
        <v>235.07715520315256</v>
      </c>
      <c r="M121" s="35">
        <v>256.98432300482654</v>
      </c>
      <c r="N121" s="35">
        <v>333.6606571775574</v>
      </c>
      <c r="O121" s="35">
        <v>421.51331268035557</v>
      </c>
      <c r="P121" s="35">
        <v>559.449943183851</v>
      </c>
      <c r="Q121" s="73">
        <f t="shared" si="2"/>
        <v>32.724145680327865</v>
      </c>
      <c r="R121" s="73">
        <f t="shared" si="3"/>
        <v>386.11746930975403</v>
      </c>
      <c r="S121" s="37"/>
    </row>
    <row r="122" spans="1:19" ht="13.5" customHeight="1">
      <c r="A122" s="1" t="s">
        <v>81</v>
      </c>
      <c r="B122" s="37">
        <v>0.5427736629031386</v>
      </c>
      <c r="C122" s="37">
        <v>100</v>
      </c>
      <c r="D122" s="37">
        <v>115.08534017060175</v>
      </c>
      <c r="E122" s="37">
        <v>120.26952795464109</v>
      </c>
      <c r="F122" s="37">
        <v>106.92603376767205</v>
      </c>
      <c r="G122" s="37">
        <v>154.83413710797848</v>
      </c>
      <c r="H122" s="37">
        <v>178.72756167842368</v>
      </c>
      <c r="I122" s="37">
        <v>207.76691328753202</v>
      </c>
      <c r="J122" s="37">
        <v>219.43481990930914</v>
      </c>
      <c r="K122" s="37">
        <v>213.0998011788114</v>
      </c>
      <c r="L122" s="37">
        <v>235.07715520315256</v>
      </c>
      <c r="M122" s="37">
        <v>256.98432300482654</v>
      </c>
      <c r="N122" s="37">
        <v>333.6606571775574</v>
      </c>
      <c r="O122" s="37">
        <v>421.51331268035557</v>
      </c>
      <c r="P122" s="37">
        <v>559.449943183851</v>
      </c>
      <c r="Q122" s="75">
        <f t="shared" si="2"/>
        <v>32.724145680327865</v>
      </c>
      <c r="R122" s="75">
        <f t="shared" si="3"/>
        <v>386.11746930975403</v>
      </c>
      <c r="S122" s="37"/>
    </row>
    <row r="123" spans="1:19" s="36" customFormat="1" ht="13.5">
      <c r="A123" s="3" t="s">
        <v>82</v>
      </c>
      <c r="B123" s="35">
        <v>0.5380455950845859</v>
      </c>
      <c r="C123" s="35">
        <v>100</v>
      </c>
      <c r="D123" s="35">
        <v>107.91076722828606</v>
      </c>
      <c r="E123" s="35">
        <v>107.63929283941316</v>
      </c>
      <c r="F123" s="35">
        <v>95.84097122490772</v>
      </c>
      <c r="G123" s="35">
        <v>96.83356889949927</v>
      </c>
      <c r="H123" s="35">
        <v>145.0624520807967</v>
      </c>
      <c r="I123" s="35">
        <v>146.18802931644802</v>
      </c>
      <c r="J123" s="35">
        <v>146.08498459701383</v>
      </c>
      <c r="K123" s="35">
        <v>143.0411894211954</v>
      </c>
      <c r="L123" s="35">
        <v>143.16128879183685</v>
      </c>
      <c r="M123" s="35">
        <v>177.87531901185685</v>
      </c>
      <c r="N123" s="35">
        <v>186.0083084944291</v>
      </c>
      <c r="O123" s="35">
        <v>212.87888683477073</v>
      </c>
      <c r="P123" s="35">
        <v>260.9789875220163</v>
      </c>
      <c r="Q123" s="73">
        <f t="shared" si="2"/>
        <v>22.59505458828299</v>
      </c>
      <c r="R123" s="73">
        <f t="shared" si="3"/>
        <v>141.84703178869378</v>
      </c>
      <c r="S123" s="35"/>
    </row>
    <row r="124" spans="1:19" ht="13.5">
      <c r="A124" s="1" t="s">
        <v>82</v>
      </c>
      <c r="B124" s="37">
        <v>0.5380455950845859</v>
      </c>
      <c r="C124" s="35">
        <v>100</v>
      </c>
      <c r="D124" s="35">
        <v>107.91076722828606</v>
      </c>
      <c r="E124" s="35">
        <v>107.63929283941316</v>
      </c>
      <c r="F124" s="35">
        <v>95.84097122490772</v>
      </c>
      <c r="G124" s="35">
        <v>96.83356889949927</v>
      </c>
      <c r="H124" s="35">
        <v>145.0624520807967</v>
      </c>
      <c r="I124" s="35">
        <v>146.18802931644802</v>
      </c>
      <c r="J124" s="35">
        <v>146.08498459701383</v>
      </c>
      <c r="K124" s="35">
        <v>143.0411894211954</v>
      </c>
      <c r="L124" s="35">
        <v>143.16128879183685</v>
      </c>
      <c r="M124" s="35">
        <v>177.87531901185685</v>
      </c>
      <c r="N124" s="35">
        <v>186.0083084944291</v>
      </c>
      <c r="O124" s="35">
        <v>212.87888683477073</v>
      </c>
      <c r="P124" s="35">
        <v>260.9789875220163</v>
      </c>
      <c r="Q124" s="73">
        <f t="shared" si="2"/>
        <v>22.59505458828299</v>
      </c>
      <c r="R124" s="73">
        <f t="shared" si="3"/>
        <v>141.84703178869378</v>
      </c>
      <c r="S124" s="37"/>
    </row>
    <row r="125" spans="1:19" s="36" customFormat="1" ht="13.5" customHeight="1">
      <c r="A125" s="3" t="s">
        <v>83</v>
      </c>
      <c r="B125" s="35">
        <v>6.460721818470498</v>
      </c>
      <c r="C125" s="35">
        <v>100</v>
      </c>
      <c r="D125" s="35">
        <v>126.28017580346896</v>
      </c>
      <c r="E125" s="35">
        <v>137.25707951242921</v>
      </c>
      <c r="F125" s="35">
        <v>153.8880698354163</v>
      </c>
      <c r="G125" s="35">
        <v>193.82233781439118</v>
      </c>
      <c r="H125" s="35">
        <v>226.01517450000475</v>
      </c>
      <c r="I125" s="35">
        <v>271.35396622038235</v>
      </c>
      <c r="J125" s="35">
        <v>273.2615848927263</v>
      </c>
      <c r="K125" s="35">
        <v>335.75217883394026</v>
      </c>
      <c r="L125" s="35">
        <v>398.26240831185197</v>
      </c>
      <c r="M125" s="35">
        <v>450.45411006307296</v>
      </c>
      <c r="N125" s="35">
        <v>540.0477075078459</v>
      </c>
      <c r="O125" s="35">
        <v>709.7345936510869</v>
      </c>
      <c r="P125" s="35">
        <v>934.0223132499482</v>
      </c>
      <c r="Q125" s="73">
        <f t="shared" si="2"/>
        <v>31.601632723728187</v>
      </c>
      <c r="R125" s="73">
        <f t="shared" si="3"/>
        <v>639.6428673836945</v>
      </c>
      <c r="S125" s="35"/>
    </row>
    <row r="126" spans="1:19" s="36" customFormat="1" ht="13.5">
      <c r="A126" s="3" t="s">
        <v>84</v>
      </c>
      <c r="B126" s="35">
        <v>2.8630270640633118</v>
      </c>
      <c r="C126" s="35">
        <v>100</v>
      </c>
      <c r="D126" s="35">
        <v>117.05355661612874</v>
      </c>
      <c r="E126" s="35">
        <v>125.01933347314711</v>
      </c>
      <c r="F126" s="35">
        <v>121.77955112371635</v>
      </c>
      <c r="G126" s="35">
        <v>175.3531030127336</v>
      </c>
      <c r="H126" s="35">
        <v>196.9074556072728</v>
      </c>
      <c r="I126" s="35">
        <v>214.55243216304208</v>
      </c>
      <c r="J126" s="35">
        <v>219.87008053476345</v>
      </c>
      <c r="K126" s="35">
        <v>221.79176799017375</v>
      </c>
      <c r="L126" s="35">
        <v>254.43918900523732</v>
      </c>
      <c r="M126" s="35">
        <v>317.53655417677345</v>
      </c>
      <c r="N126" s="35">
        <v>383.6012180832582</v>
      </c>
      <c r="O126" s="35">
        <v>514.0427789755879</v>
      </c>
      <c r="P126" s="35">
        <v>759.5914867533747</v>
      </c>
      <c r="Q126" s="73">
        <f t="shared" si="2"/>
        <v>47.76814650857065</v>
      </c>
      <c r="R126" s="73">
        <f t="shared" si="3"/>
        <v>548.9264476127084</v>
      </c>
      <c r="S126" s="35"/>
    </row>
    <row r="127" spans="1:19" ht="13.5">
      <c r="A127" s="1" t="s">
        <v>85</v>
      </c>
      <c r="B127" s="37">
        <v>0.927390026206551</v>
      </c>
      <c r="C127" s="37">
        <v>100</v>
      </c>
      <c r="D127" s="37">
        <v>107.21424222281541</v>
      </c>
      <c r="E127" s="37">
        <v>116.43816541301435</v>
      </c>
      <c r="F127" s="37">
        <v>103.3743250879927</v>
      </c>
      <c r="G127" s="37">
        <v>138.85241331564814</v>
      </c>
      <c r="H127" s="37">
        <v>153.1974245815185</v>
      </c>
      <c r="I127" s="37">
        <v>183.3291526088906</v>
      </c>
      <c r="J127" s="37">
        <v>195.3347328674786</v>
      </c>
      <c r="K127" s="37">
        <v>198.74316318537905</v>
      </c>
      <c r="L127" s="37">
        <v>242.43579745530462</v>
      </c>
      <c r="M127" s="37">
        <v>261.36525166227165</v>
      </c>
      <c r="N127" s="37">
        <v>292.96316079029185</v>
      </c>
      <c r="O127" s="37">
        <v>376.8046326574848</v>
      </c>
      <c r="P127" s="37">
        <v>548.2127154746145</v>
      </c>
      <c r="Q127" s="75">
        <f t="shared" si="2"/>
        <v>45.48990855240879</v>
      </c>
      <c r="R127" s="75">
        <f t="shared" si="3"/>
        <v>411.32452564959107</v>
      </c>
      <c r="S127" s="37"/>
    </row>
    <row r="128" spans="1:19" ht="13.5" customHeight="1">
      <c r="A128" s="1" t="s">
        <v>86</v>
      </c>
      <c r="B128" s="37">
        <v>0.11295359829430958</v>
      </c>
      <c r="C128" s="37">
        <v>100</v>
      </c>
      <c r="D128" s="37">
        <v>119.3635724468266</v>
      </c>
      <c r="E128" s="37">
        <v>129.62705666002515</v>
      </c>
      <c r="F128" s="37">
        <v>162.19081003432777</v>
      </c>
      <c r="G128" s="37">
        <v>189.2157183367925</v>
      </c>
      <c r="H128" s="37">
        <v>169.08017738032646</v>
      </c>
      <c r="I128" s="37">
        <v>171.43524719883112</v>
      </c>
      <c r="J128" s="37">
        <v>170.644871277475</v>
      </c>
      <c r="K128" s="37">
        <v>175.29754381654794</v>
      </c>
      <c r="L128" s="37">
        <v>225.51080072025294</v>
      </c>
      <c r="M128" s="37">
        <v>235.77745784356296</v>
      </c>
      <c r="N128" s="37">
        <v>436.1594892976237</v>
      </c>
      <c r="O128" s="37">
        <v>612.00291291233</v>
      </c>
      <c r="P128" s="37">
        <v>1079.0493528551917</v>
      </c>
      <c r="Q128" s="75">
        <f t="shared" si="2"/>
        <v>76.31441453772405</v>
      </c>
      <c r="R128" s="75">
        <f t="shared" si="3"/>
        <v>804.0022267563083</v>
      </c>
      <c r="S128" s="35"/>
    </row>
    <row r="129" spans="1:19" ht="13.5">
      <c r="A129" s="1" t="s">
        <v>87</v>
      </c>
      <c r="B129" s="37">
        <v>1.8226834395624512</v>
      </c>
      <c r="C129" s="37">
        <v>100</v>
      </c>
      <c r="D129" s="37">
        <v>121.91669260588846</v>
      </c>
      <c r="E129" s="37">
        <v>129.09992728161052</v>
      </c>
      <c r="F129" s="37">
        <v>128.6398899399029</v>
      </c>
      <c r="G129" s="37">
        <v>193.0657472335343</v>
      </c>
      <c r="H129" s="37">
        <v>220.8718133650958</v>
      </c>
      <c r="I129" s="37">
        <v>233.11100272981489</v>
      </c>
      <c r="J129" s="37">
        <v>235.40432011470295</v>
      </c>
      <c r="K129" s="37">
        <v>236.40030371080786</v>
      </c>
      <c r="L129" s="37">
        <v>262.3392943340926</v>
      </c>
      <c r="M129" s="37">
        <v>351.18347744603255</v>
      </c>
      <c r="N129" s="37">
        <v>426.46120286108527</v>
      </c>
      <c r="O129" s="37">
        <v>577.7995103808138</v>
      </c>
      <c r="P129" s="37">
        <v>847.3448756767372</v>
      </c>
      <c r="Q129" s="75">
        <f t="shared" si="2"/>
        <v>46.650327744008024</v>
      </c>
      <c r="R129" s="75">
        <f t="shared" si="3"/>
        <v>595.0195724353264</v>
      </c>
      <c r="S129" s="37"/>
    </row>
    <row r="130" spans="1:19" s="36" customFormat="1" ht="13.5">
      <c r="A130" s="3" t="s">
        <v>88</v>
      </c>
      <c r="B130" s="35">
        <v>0.24948795035615515</v>
      </c>
      <c r="C130" s="35">
        <v>100</v>
      </c>
      <c r="D130" s="35">
        <v>105.26138064902348</v>
      </c>
      <c r="E130" s="35">
        <v>113.96940214132461</v>
      </c>
      <c r="F130" s="35">
        <v>127.87615037312615</v>
      </c>
      <c r="G130" s="35">
        <v>141.2979157480426</v>
      </c>
      <c r="H130" s="35">
        <v>147.0417600580105</v>
      </c>
      <c r="I130" s="35">
        <v>162.90307029348105</v>
      </c>
      <c r="J130" s="35">
        <v>156.7202121581559</v>
      </c>
      <c r="K130" s="35">
        <v>162.34804467659077</v>
      </c>
      <c r="L130" s="35">
        <v>201.15830374553173</v>
      </c>
      <c r="M130" s="35">
        <v>211.9633371523495</v>
      </c>
      <c r="N130" s="35">
        <v>251.285834967341</v>
      </c>
      <c r="O130" s="35">
        <v>349.01349511297786</v>
      </c>
      <c r="P130" s="35">
        <v>451.2975435241713</v>
      </c>
      <c r="Q130" s="73">
        <f t="shared" si="2"/>
        <v>29.306617034416803</v>
      </c>
      <c r="R130" s="73">
        <f t="shared" si="3"/>
        <v>328.7399051214687</v>
      </c>
      <c r="S130" s="35"/>
    </row>
    <row r="131" spans="1:19" ht="13.5" customHeight="1">
      <c r="A131" s="1" t="s">
        <v>89</v>
      </c>
      <c r="B131" s="37">
        <v>0.033498395942870345</v>
      </c>
      <c r="C131" s="37">
        <v>100</v>
      </c>
      <c r="D131" s="37">
        <v>138.9106008662721</v>
      </c>
      <c r="E131" s="37">
        <v>147.2003717668873</v>
      </c>
      <c r="F131" s="37">
        <v>182.06055491826268</v>
      </c>
      <c r="G131" s="37">
        <v>220.58455176691336</v>
      </c>
      <c r="H131" s="37">
        <v>239.23948609698198</v>
      </c>
      <c r="I131" s="37">
        <v>238.82373336149402</v>
      </c>
      <c r="J131" s="37">
        <v>207.7956135161082</v>
      </c>
      <c r="K131" s="37">
        <v>204.00105135821</v>
      </c>
      <c r="L131" s="37">
        <v>235.7426502422098</v>
      </c>
      <c r="M131" s="37">
        <v>259.9293359843222</v>
      </c>
      <c r="N131" s="37">
        <v>321.45610074435416</v>
      </c>
      <c r="O131" s="37">
        <v>425.35441612868186</v>
      </c>
      <c r="P131" s="37">
        <v>481.47421603720454</v>
      </c>
      <c r="Q131" s="75">
        <f t="shared" si="2"/>
        <v>13.193656344112071</v>
      </c>
      <c r="R131" s="75">
        <f t="shared" si="3"/>
        <v>246.60725173935083</v>
      </c>
      <c r="S131" s="37"/>
    </row>
    <row r="132" spans="1:19" ht="13.5">
      <c r="A132" s="1" t="s">
        <v>90</v>
      </c>
      <c r="B132" s="37">
        <v>0.2159895544132848</v>
      </c>
      <c r="C132" s="37">
        <v>100</v>
      </c>
      <c r="D132" s="37">
        <v>100.04263335789568</v>
      </c>
      <c r="E132" s="37">
        <v>108.81552244975131</v>
      </c>
      <c r="F132" s="37">
        <v>119.47254658630337</v>
      </c>
      <c r="G132" s="37">
        <v>129.0011399453744</v>
      </c>
      <c r="H132" s="37">
        <v>132.74256887594012</v>
      </c>
      <c r="I132" s="37">
        <v>151.12833221132718</v>
      </c>
      <c r="J132" s="37">
        <v>148.7987919659743</v>
      </c>
      <c r="K132" s="37">
        <v>155.887968800134</v>
      </c>
      <c r="L132" s="37">
        <v>195.7945252261577</v>
      </c>
      <c r="M132" s="37">
        <v>204.52416248932767</v>
      </c>
      <c r="N132" s="37">
        <v>240.40294133482257</v>
      </c>
      <c r="O132" s="37">
        <v>337.17357810507394</v>
      </c>
      <c r="P132" s="37">
        <v>446.6173629162439</v>
      </c>
      <c r="Q132" s="75">
        <f t="shared" si="2"/>
        <v>32.459181833359395</v>
      </c>
      <c r="R132" s="75">
        <f t="shared" si="3"/>
        <v>346.4270360802088</v>
      </c>
      <c r="S132" s="35"/>
    </row>
    <row r="133" spans="1:19" s="36" customFormat="1" ht="13.5">
      <c r="A133" s="3" t="s">
        <v>91</v>
      </c>
      <c r="B133" s="35">
        <v>0.7509398154987288</v>
      </c>
      <c r="C133" s="35">
        <v>100</v>
      </c>
      <c r="D133" s="35">
        <v>187.83654082592787</v>
      </c>
      <c r="E133" s="35">
        <v>198.00335977116734</v>
      </c>
      <c r="F133" s="35">
        <v>274.937615513673</v>
      </c>
      <c r="G133" s="35">
        <v>290.0575836189855</v>
      </c>
      <c r="H133" s="35">
        <v>384.2442554056804</v>
      </c>
      <c r="I133" s="35">
        <v>437.62860052927505</v>
      </c>
      <c r="J133" s="35">
        <v>437.0686044200577</v>
      </c>
      <c r="K133" s="35">
        <v>477.83420401448376</v>
      </c>
      <c r="L133" s="35">
        <v>489.37761416356966</v>
      </c>
      <c r="M133" s="35">
        <v>489.2635741272419</v>
      </c>
      <c r="N133" s="35">
        <v>489.1498781019521</v>
      </c>
      <c r="O133" s="35">
        <v>969.1212829159372</v>
      </c>
      <c r="P133" s="35">
        <v>1199.581706096402</v>
      </c>
      <c r="Q133" s="73">
        <f aca="true" t="shared" si="4" ref="Q133:Q142">P133/O133*100-100</f>
        <v>23.780348986562842</v>
      </c>
      <c r="R133" s="73">
        <f aca="true" t="shared" si="5" ref="R133:R142">P133/D133*100-100</f>
        <v>538.6306417387019</v>
      </c>
      <c r="S133" s="35"/>
    </row>
    <row r="134" spans="1:19" ht="13.5" customHeight="1">
      <c r="A134" s="1" t="s">
        <v>91</v>
      </c>
      <c r="B134" s="37">
        <v>0.39029094170950823</v>
      </c>
      <c r="C134" s="37">
        <v>100</v>
      </c>
      <c r="D134" s="37">
        <v>98.66666666564241</v>
      </c>
      <c r="E134" s="37">
        <v>145.595185254538</v>
      </c>
      <c r="F134" s="37">
        <v>157.644014954494</v>
      </c>
      <c r="G134" s="37">
        <v>187.40670300407842</v>
      </c>
      <c r="H134" s="37">
        <v>195.40388224931985</v>
      </c>
      <c r="I134" s="37">
        <v>237.85994297073796</v>
      </c>
      <c r="J134" s="37">
        <v>237.60038755987028</v>
      </c>
      <c r="K134" s="37">
        <v>308.659067911611</v>
      </c>
      <c r="L134" s="37">
        <v>364.1467075119407</v>
      </c>
      <c r="M134" s="37">
        <v>364.121134287522</v>
      </c>
      <c r="N134" s="37">
        <v>364.09563820681313</v>
      </c>
      <c r="O134" s="37">
        <v>1111.6191539666102</v>
      </c>
      <c r="P134" s="37">
        <v>1462.190334547637</v>
      </c>
      <c r="Q134" s="75">
        <f t="shared" si="4"/>
        <v>31.536986325764303</v>
      </c>
      <c r="R134" s="75">
        <f t="shared" si="5"/>
        <v>1381.9496634082593</v>
      </c>
      <c r="S134" s="37"/>
    </row>
    <row r="135" spans="1:19" ht="13.5">
      <c r="A135" s="1" t="s">
        <v>92</v>
      </c>
      <c r="B135" s="37">
        <v>0.36064887378922056</v>
      </c>
      <c r="C135" s="37">
        <v>100</v>
      </c>
      <c r="D135" s="37">
        <v>284.33537026210723</v>
      </c>
      <c r="E135" s="37">
        <v>254.71901112053504</v>
      </c>
      <c r="F135" s="37">
        <v>401.871686699754</v>
      </c>
      <c r="G135" s="37">
        <v>401.14543602669164</v>
      </c>
      <c r="H135" s="37">
        <v>588.6055952806694</v>
      </c>
      <c r="I135" s="37">
        <v>653.8164307126398</v>
      </c>
      <c r="J135" s="37">
        <v>652.931300403349</v>
      </c>
      <c r="K135" s="37">
        <v>660.9140026277298</v>
      </c>
      <c r="L135" s="37">
        <v>624.9013660463091</v>
      </c>
      <c r="M135" s="37">
        <v>624.6915880281399</v>
      </c>
      <c r="N135" s="37">
        <v>624.4824428224115</v>
      </c>
      <c r="O135" s="37">
        <v>814.9113786962683</v>
      </c>
      <c r="P135" s="37">
        <v>915.3890290961773</v>
      </c>
      <c r="Q135" s="75">
        <f t="shared" si="4"/>
        <v>12.329886786052441</v>
      </c>
      <c r="R135" s="75">
        <f t="shared" si="5"/>
        <v>221.9399078814393</v>
      </c>
      <c r="S135" s="37"/>
    </row>
    <row r="136" spans="1:19" s="36" customFormat="1" ht="13.5">
      <c r="A136" s="3" t="s">
        <v>93</v>
      </c>
      <c r="B136" s="35">
        <v>1.0866547647260352</v>
      </c>
      <c r="C136" s="35">
        <v>100</v>
      </c>
      <c r="D136" s="35">
        <v>93.33333328020886</v>
      </c>
      <c r="E136" s="35">
        <v>91.74311933852597</v>
      </c>
      <c r="F136" s="35">
        <v>78.43749997839217</v>
      </c>
      <c r="G136" s="35">
        <v>73.82198951232847</v>
      </c>
      <c r="H136" s="35">
        <v>70.96774200390416</v>
      </c>
      <c r="I136" s="35">
        <v>217.26343829053695</v>
      </c>
      <c r="J136" s="35">
        <v>221.6580496758167</v>
      </c>
      <c r="K136" s="35">
        <v>225.71467688730834</v>
      </c>
      <c r="L136" s="35">
        <v>270.25052828491886</v>
      </c>
      <c r="M136" s="35">
        <v>280.23065448237634</v>
      </c>
      <c r="N136" s="35">
        <v>280.56034378930883</v>
      </c>
      <c r="O136" s="35">
        <v>286.2673495097554</v>
      </c>
      <c r="P136" s="35">
        <v>282.31389024721534</v>
      </c>
      <c r="Q136" s="73">
        <f t="shared" si="4"/>
        <v>-1.3810374355687145</v>
      </c>
      <c r="R136" s="73">
        <f t="shared" si="5"/>
        <v>202.47916829418477</v>
      </c>
      <c r="S136" s="37"/>
    </row>
    <row r="137" spans="1:19" ht="13.5" customHeight="1">
      <c r="A137" s="1" t="s">
        <v>93</v>
      </c>
      <c r="B137" s="37">
        <v>1.0866547647260352</v>
      </c>
      <c r="C137" s="37">
        <v>100</v>
      </c>
      <c r="D137" s="37">
        <v>93.33333328020886</v>
      </c>
      <c r="E137" s="37">
        <v>91.74311933852597</v>
      </c>
      <c r="F137" s="37">
        <v>78.43749997839217</v>
      </c>
      <c r="G137" s="37">
        <v>73.82198951232847</v>
      </c>
      <c r="H137" s="37">
        <v>70.96774200390416</v>
      </c>
      <c r="I137" s="37">
        <v>217.26343829053695</v>
      </c>
      <c r="J137" s="37">
        <v>221.6580496758167</v>
      </c>
      <c r="K137" s="37">
        <v>225.71467688730834</v>
      </c>
      <c r="L137" s="37">
        <v>270.25052828491886</v>
      </c>
      <c r="M137" s="37">
        <v>280.23065448237634</v>
      </c>
      <c r="N137" s="37">
        <v>280.56034378930883</v>
      </c>
      <c r="O137" s="37">
        <v>286.2673495097554</v>
      </c>
      <c r="P137" s="37">
        <v>282.31389024721534</v>
      </c>
      <c r="Q137" s="75">
        <f t="shared" si="4"/>
        <v>-1.3810374355687145</v>
      </c>
      <c r="R137" s="75">
        <f t="shared" si="5"/>
        <v>202.47916829418477</v>
      </c>
      <c r="S137" s="37"/>
    </row>
    <row r="138" spans="1:19" s="36" customFormat="1" ht="13.5">
      <c r="A138" s="3" t="s">
        <v>94</v>
      </c>
      <c r="B138" s="35">
        <v>1.5106122238262674</v>
      </c>
      <c r="C138" s="35">
        <v>100</v>
      </c>
      <c r="D138" s="35">
        <v>140.33852529123462</v>
      </c>
      <c r="E138" s="35">
        <v>166.83988938210643</v>
      </c>
      <c r="F138" s="35">
        <v>213.1388920232189</v>
      </c>
      <c r="G138" s="35">
        <v>275.98386150611134</v>
      </c>
      <c r="H138" s="35">
        <v>327.10108808847133</v>
      </c>
      <c r="I138" s="35">
        <v>353.1731159449776</v>
      </c>
      <c r="J138" s="35">
        <v>349.3916484313096</v>
      </c>
      <c r="K138" s="35">
        <v>588.9023271474191</v>
      </c>
      <c r="L138" s="35">
        <v>750.1909466136283</v>
      </c>
      <c r="M138" s="35">
        <v>844.9151648568735</v>
      </c>
      <c r="N138" s="35">
        <v>1096.2113043359507</v>
      </c>
      <c r="O138" s="35">
        <v>1315.8765410590436</v>
      </c>
      <c r="P138" s="35">
        <v>1681.1347185719046</v>
      </c>
      <c r="Q138" s="73">
        <f t="shared" si="4"/>
        <v>27.757784724917585</v>
      </c>
      <c r="R138" s="73">
        <f t="shared" si="5"/>
        <v>1097.913912151467</v>
      </c>
      <c r="S138" s="35"/>
    </row>
    <row r="139" spans="1:19" ht="13.5">
      <c r="A139" s="1" t="s">
        <v>94</v>
      </c>
      <c r="B139" s="37">
        <v>1.5106122238262674</v>
      </c>
      <c r="C139" s="37">
        <v>100</v>
      </c>
      <c r="D139" s="37">
        <v>140.33852529123462</v>
      </c>
      <c r="E139" s="37">
        <v>166.83988938210643</v>
      </c>
      <c r="F139" s="37">
        <v>213.1388920232189</v>
      </c>
      <c r="G139" s="37">
        <v>275.98386150611134</v>
      </c>
      <c r="H139" s="37">
        <v>327.10108808847133</v>
      </c>
      <c r="I139" s="37">
        <v>353.1731159449776</v>
      </c>
      <c r="J139" s="37">
        <v>349.3916484313096</v>
      </c>
      <c r="K139" s="37">
        <v>588.9023271474191</v>
      </c>
      <c r="L139" s="37">
        <v>750.1909466136283</v>
      </c>
      <c r="M139" s="37">
        <v>844.9151648568735</v>
      </c>
      <c r="N139" s="37">
        <v>1096.2113043359507</v>
      </c>
      <c r="O139" s="37">
        <v>1315.8765410590436</v>
      </c>
      <c r="P139" s="37">
        <v>1681.1347185719046</v>
      </c>
      <c r="Q139" s="75">
        <f t="shared" si="4"/>
        <v>27.757784724917585</v>
      </c>
      <c r="R139" s="75">
        <f t="shared" si="5"/>
        <v>1097.913912151467</v>
      </c>
      <c r="S139" s="37"/>
    </row>
    <row r="140" spans="1:19" ht="13.5" customHeight="1">
      <c r="A140" s="3" t="s">
        <v>108</v>
      </c>
      <c r="B140" s="35">
        <v>99.99999999999997</v>
      </c>
      <c r="C140" s="35">
        <v>100</v>
      </c>
      <c r="D140" s="35">
        <v>111.05331742589834</v>
      </c>
      <c r="E140" s="35">
        <v>126.53118086101964</v>
      </c>
      <c r="F140" s="35">
        <v>137.73306445813222</v>
      </c>
      <c r="G140" s="35">
        <v>190.30585732635464</v>
      </c>
      <c r="H140" s="35">
        <v>215.98187186979678</v>
      </c>
      <c r="I140" s="35">
        <v>241.95862327924004</v>
      </c>
      <c r="J140" s="35">
        <v>246.4084719081567</v>
      </c>
      <c r="K140" s="35">
        <v>275.1152189926568</v>
      </c>
      <c r="L140" s="35">
        <v>328.9112755329382</v>
      </c>
      <c r="M140" s="35">
        <v>379.1350037783806</v>
      </c>
      <c r="N140" s="35">
        <v>430.4463089243636</v>
      </c>
      <c r="O140" s="35">
        <v>557.1850421939536</v>
      </c>
      <c r="P140" s="35">
        <v>649.9603540881806</v>
      </c>
      <c r="Q140" s="73">
        <f t="shared" si="4"/>
        <v>16.650718319522355</v>
      </c>
      <c r="R140" s="73">
        <f t="shared" si="5"/>
        <v>485.26874221643527</v>
      </c>
      <c r="S140" s="37"/>
    </row>
    <row r="141" spans="1:19" ht="13.5">
      <c r="A141" s="29" t="s">
        <v>109</v>
      </c>
      <c r="B141" s="35">
        <v>31.304130770747996</v>
      </c>
      <c r="C141" s="35">
        <f>C4</f>
        <v>100</v>
      </c>
      <c r="D141" s="35">
        <f aca="true" t="shared" si="6" ref="D141:N141">D4</f>
        <v>117.6788476166285</v>
      </c>
      <c r="E141" s="35">
        <f t="shared" si="6"/>
        <v>136.71316908425752</v>
      </c>
      <c r="F141" s="35">
        <f t="shared" si="6"/>
        <v>159.6197132774575</v>
      </c>
      <c r="G141" s="35">
        <f t="shared" si="6"/>
        <v>236.26148303406833</v>
      </c>
      <c r="H141" s="35">
        <f t="shared" si="6"/>
        <v>287.0138996106728</v>
      </c>
      <c r="I141" s="35">
        <f t="shared" si="6"/>
        <v>331.68902517384157</v>
      </c>
      <c r="J141" s="35">
        <f t="shared" si="6"/>
        <v>339.7531653478572</v>
      </c>
      <c r="K141" s="35">
        <f t="shared" si="6"/>
        <v>360.14218628862926</v>
      </c>
      <c r="L141" s="35">
        <f t="shared" si="6"/>
        <v>420.46886107170974</v>
      </c>
      <c r="M141" s="35">
        <f t="shared" si="6"/>
        <v>535.1063300780582</v>
      </c>
      <c r="N141" s="35">
        <f t="shared" si="6"/>
        <v>609.5318058580366</v>
      </c>
      <c r="O141" s="35">
        <f>O4</f>
        <v>833.8324467398121</v>
      </c>
      <c r="P141" s="35">
        <f>P4</f>
        <v>873.5672697223287</v>
      </c>
      <c r="Q141" s="73">
        <f t="shared" si="4"/>
        <v>4.765324633009314</v>
      </c>
      <c r="R141" s="73">
        <f t="shared" si="5"/>
        <v>642.33159774662</v>
      </c>
      <c r="S141" s="37"/>
    </row>
    <row r="142" spans="1:19" ht="13.5">
      <c r="A142" s="29" t="s">
        <v>127</v>
      </c>
      <c r="B142" s="35">
        <f>B140-B141</f>
        <v>68.69586922925197</v>
      </c>
      <c r="C142" s="35">
        <f>(C140*$B$140-C141*$B$141)/$B$142</f>
        <v>100</v>
      </c>
      <c r="D142" s="35">
        <f aca="true" t="shared" si="7" ref="D142:N142">(D140*$B$140-D141*$B$141)/$B$142</f>
        <v>108.03411895234824</v>
      </c>
      <c r="E142" s="35">
        <f t="shared" si="7"/>
        <v>121.8913343255204</v>
      </c>
      <c r="F142" s="35">
        <f t="shared" si="7"/>
        <v>127.75950237265755</v>
      </c>
      <c r="G142" s="35">
        <f t="shared" si="7"/>
        <v>169.36426457927237</v>
      </c>
      <c r="H142" s="35">
        <f t="shared" si="7"/>
        <v>183.6131732819502</v>
      </c>
      <c r="I142" s="35">
        <f t="shared" si="7"/>
        <v>201.06923259919196</v>
      </c>
      <c r="J142" s="35">
        <f t="shared" si="7"/>
        <v>203.8720789200978</v>
      </c>
      <c r="K142" s="35">
        <f t="shared" si="7"/>
        <v>236.36914396461376</v>
      </c>
      <c r="L142" s="35">
        <f t="shared" si="7"/>
        <v>287.1892526090446</v>
      </c>
      <c r="M142" s="35">
        <f t="shared" si="7"/>
        <v>308.06018006986807</v>
      </c>
      <c r="N142" s="35">
        <f t="shared" si="7"/>
        <v>348.8385517468928</v>
      </c>
      <c r="O142" s="35">
        <f>(O140*$B$140-O141*$B$141)/$B$142</f>
        <v>431.1191429418352</v>
      </c>
      <c r="P142" s="35">
        <f>(P140*$B$140-P141*$B$141)/$B$142</f>
        <v>548.0645602538356</v>
      </c>
      <c r="Q142" s="73">
        <f t="shared" si="4"/>
        <v>27.126008952884334</v>
      </c>
      <c r="R142" s="73">
        <f t="shared" si="5"/>
        <v>407.30691893324575</v>
      </c>
      <c r="S142" s="35"/>
    </row>
    <row r="143" spans="1:19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35"/>
      <c r="R143" s="35"/>
      <c r="S143" s="37"/>
    </row>
    <row r="144" spans="17:19" ht="13.5">
      <c r="Q144" s="72"/>
      <c r="R144" s="72"/>
      <c r="S144" s="37"/>
    </row>
    <row r="145" spans="2:19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71"/>
      <c r="R145" s="71"/>
      <c r="S145" s="45"/>
    </row>
    <row r="146" spans="2:19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70"/>
      <c r="R146" s="70"/>
      <c r="S146" s="45"/>
    </row>
    <row r="147" spans="2:19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7"/>
      <c r="R147" s="37"/>
      <c r="S147" s="45"/>
    </row>
    <row r="148" spans="2:19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7"/>
      <c r="R148" s="37"/>
      <c r="S148" s="35"/>
    </row>
    <row r="149" spans="2:19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7"/>
      <c r="R149" s="37"/>
      <c r="S149" s="35"/>
    </row>
    <row r="150" spans="2:19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7"/>
      <c r="R150" s="37"/>
      <c r="S150" s="37"/>
    </row>
    <row r="151" spans="2:19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7"/>
      <c r="R151" s="37"/>
      <c r="S151" s="35"/>
    </row>
    <row r="152" spans="2:19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7"/>
      <c r="R152" s="37"/>
      <c r="S152" s="37"/>
    </row>
    <row r="153" spans="2:19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5"/>
      <c r="R153" s="35"/>
      <c r="S153" s="35"/>
    </row>
    <row r="154" spans="2:19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7"/>
      <c r="R154" s="37"/>
      <c r="S154" s="37"/>
    </row>
    <row r="155" spans="2:19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7"/>
      <c r="R155" s="37"/>
      <c r="S155" s="35"/>
    </row>
    <row r="156" spans="2:19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5"/>
      <c r="R156" s="35"/>
      <c r="S156" s="37"/>
    </row>
    <row r="157" spans="2:19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5"/>
      <c r="R157" s="35"/>
      <c r="S157" s="35"/>
    </row>
    <row r="158" spans="2:19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7"/>
      <c r="R158" s="37"/>
      <c r="S158" s="37"/>
    </row>
    <row r="159" spans="2:19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7"/>
      <c r="R159" s="37"/>
      <c r="S159" s="35"/>
    </row>
    <row r="160" spans="2:19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7"/>
      <c r="R160" s="37"/>
      <c r="S160" s="35"/>
    </row>
    <row r="161" spans="2:19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5"/>
      <c r="R161" s="35"/>
      <c r="S161" s="37"/>
    </row>
    <row r="162" spans="2:19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7"/>
      <c r="R162" s="37"/>
      <c r="S162" s="35"/>
    </row>
    <row r="163" spans="2:19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5"/>
      <c r="R163" s="35"/>
      <c r="S163" s="37"/>
    </row>
    <row r="164" spans="2:19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55"/>
      <c r="R164" s="55"/>
      <c r="S164" s="35"/>
    </row>
    <row r="165" spans="2:19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7"/>
      <c r="R165" s="37"/>
      <c r="S165" s="35"/>
    </row>
    <row r="166" spans="2:19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7"/>
      <c r="R166" s="37"/>
      <c r="S166" s="37"/>
    </row>
    <row r="167" spans="2:19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7"/>
      <c r="R167" s="37"/>
      <c r="S167" s="37"/>
    </row>
    <row r="168" spans="2:19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7"/>
      <c r="R168" s="37"/>
      <c r="S168" s="37"/>
    </row>
    <row r="169" spans="2:19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7"/>
      <c r="R169" s="37"/>
      <c r="S169" s="35"/>
    </row>
    <row r="170" spans="2:19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5"/>
      <c r="R170" s="35"/>
      <c r="S170" s="37"/>
    </row>
    <row r="171" spans="2:19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7"/>
      <c r="R171" s="37"/>
      <c r="S171" s="37"/>
    </row>
    <row r="172" spans="2:19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7"/>
      <c r="R172" s="37"/>
      <c r="S172" s="35"/>
    </row>
    <row r="173" spans="2:19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5"/>
      <c r="R173" s="35"/>
      <c r="S173" s="37"/>
    </row>
    <row r="174" spans="2:19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5"/>
      <c r="R174" s="35"/>
      <c r="S174" s="37"/>
    </row>
    <row r="175" spans="2:19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7"/>
      <c r="R175" s="37"/>
      <c r="S175" s="35"/>
    </row>
    <row r="176" spans="2:19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5"/>
      <c r="R176" s="35"/>
      <c r="S176" s="37"/>
    </row>
    <row r="177" spans="2:19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7"/>
      <c r="R177" s="37"/>
      <c r="S177" s="35"/>
    </row>
    <row r="178" spans="2:19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5"/>
      <c r="R178" s="35"/>
      <c r="S178" s="37"/>
    </row>
    <row r="179" spans="2:19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7"/>
      <c r="R179" s="37"/>
      <c r="S179" s="35"/>
    </row>
    <row r="180" spans="2:19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S180" s="35"/>
    </row>
    <row r="181" spans="2:19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S181" s="35"/>
    </row>
  </sheetData>
  <sheetProtection/>
  <mergeCells count="3">
    <mergeCell ref="B2:B3"/>
    <mergeCell ref="Q2:Q3"/>
    <mergeCell ref="R2:R3"/>
  </mergeCells>
  <printOptions/>
  <pageMargins left="0.7" right="0.7" top="0.75" bottom="0.75" header="0.3" footer="0.3"/>
  <pageSetup firstPageNumber="5" useFirstPageNumber="1" horizontalDpi="600" verticalDpi="600" orientation="landscape" paperSize="9" scale="9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177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178</v>
      </c>
    </row>
    <row r="4" spans="1:3" s="25" customFormat="1" ht="12.75">
      <c r="A4" s="51"/>
      <c r="B4" s="56"/>
      <c r="C4" s="52"/>
    </row>
    <row r="6" spans="2:6" ht="12.75">
      <c r="B6" s="26"/>
      <c r="C6" s="28"/>
      <c r="E6" s="28"/>
      <c r="F6" s="59"/>
    </row>
    <row r="7" spans="1:6" ht="12.75">
      <c r="A7" s="5">
        <v>2020</v>
      </c>
      <c r="B7" s="26" t="s">
        <v>144</v>
      </c>
      <c r="C7" s="28">
        <v>1.8390948702750762</v>
      </c>
      <c r="E7" s="28"/>
      <c r="F7" s="59"/>
    </row>
    <row r="8" spans="2:6" ht="12.75">
      <c r="B8" s="26" t="s">
        <v>129</v>
      </c>
      <c r="C8" s="28">
        <v>11.65006497633729</v>
      </c>
      <c r="E8" s="28"/>
      <c r="F8" s="59"/>
    </row>
    <row r="9" spans="2:6" ht="12.75">
      <c r="B9" s="26" t="s">
        <v>132</v>
      </c>
      <c r="C9" s="28">
        <v>19.55400967538523</v>
      </c>
      <c r="E9" s="28"/>
      <c r="F9" s="59"/>
    </row>
    <row r="10" spans="2:6" ht="12.75">
      <c r="B10" s="26" t="s">
        <v>136</v>
      </c>
      <c r="C10" s="28">
        <v>15.269688813210934</v>
      </c>
      <c r="E10" s="28"/>
      <c r="F10" s="59"/>
    </row>
    <row r="11" spans="2:6" ht="12.75">
      <c r="B11" s="26" t="s">
        <v>137</v>
      </c>
      <c r="C11" s="28">
        <v>13.53378206565607</v>
      </c>
      <c r="E11" s="28"/>
      <c r="F11" s="59"/>
    </row>
    <row r="12" spans="2:6" ht="12.75">
      <c r="B12" s="26" t="s">
        <v>138</v>
      </c>
      <c r="C12" s="28">
        <v>29.443563724891874</v>
      </c>
      <c r="E12" s="28"/>
      <c r="F12" s="59"/>
    </row>
    <row r="13" spans="2:6" ht="12.75">
      <c r="B13" s="26" t="s">
        <v>139</v>
      </c>
      <c r="C13" s="28">
        <v>16.650718319522355</v>
      </c>
      <c r="E13" s="28"/>
      <c r="F13" s="59"/>
    </row>
    <row r="14" spans="2:6" ht="12.75">
      <c r="B14" s="26"/>
      <c r="C14" s="28"/>
      <c r="E14" s="28"/>
      <c r="F14" s="59"/>
    </row>
    <row r="15" ht="11.25">
      <c r="B15" s="9"/>
    </row>
    <row r="16" spans="1:4" ht="11.25">
      <c r="A16" s="5" t="s">
        <v>179</v>
      </c>
      <c r="C16" s="78">
        <f>AVERAGE(C7:C13)</f>
        <v>15.420131777896975</v>
      </c>
      <c r="D16" s="59"/>
    </row>
    <row r="18" ht="11.25">
      <c r="C18" s="78"/>
    </row>
    <row r="19" ht="11.25">
      <c r="C19" s="7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79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80" t="s">
        <v>172</v>
      </c>
      <c r="DX2" s="80" t="s">
        <v>173</v>
      </c>
    </row>
    <row r="3" spans="2:128" s="31" customFormat="1" ht="22.5" customHeight="1">
      <c r="B3" s="79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80"/>
      <c r="DX3" s="80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Preferred Customer</cp:lastModifiedBy>
  <cp:lastPrinted>2020-08-01T10:03:01Z</cp:lastPrinted>
  <dcterms:created xsi:type="dcterms:W3CDTF">2012-12-18T14:30:56Z</dcterms:created>
  <dcterms:modified xsi:type="dcterms:W3CDTF">2020-08-14T20:32:17Z</dcterms:modified>
  <cp:category/>
  <cp:version/>
  <cp:contentType/>
  <cp:contentStatus/>
</cp:coreProperties>
</file>